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L:\074医療指導課\★医務係\D000医務一般\1補助金、交付金\D124 医療機関等物価高騰対策支援金\R７年度\R7.12\R7.12補正（賃上げ）※医療・介護等支援パッケージ\02 要綱制定\様式\"/>
    </mc:Choice>
  </mc:AlternateContent>
  <xr:revisionPtr revIDLastSave="0" documentId="13_ncr:1_{8990FA63-EC14-40E0-A55F-BD2CAB817728}" xr6:coauthVersionLast="47" xr6:coauthVersionMax="47" xr10:uidLastSave="{00000000-0000-0000-0000-000000000000}"/>
  <bookViews>
    <workbookView xWindow="20370" yWindow="-3525" windowWidth="29040" windowHeight="15840" activeTab="7" xr2:uid="{AD2B9CBC-7600-4A88-8C51-889BA01068A0}"/>
  </bookViews>
  <sheets>
    <sheet name="様式３【有床診】【総額及び平均額】賃上げ支援事業実績報告書" sheetId="1" r:id="rId1"/>
    <sheet name="別紙【有床診】（2.0％超部分算定シート）" sheetId="10" r:id="rId2"/>
    <sheet name="様式３【無床診】【総額及び平均額】賃上げ支援事業実績報告書" sheetId="3" r:id="rId3"/>
    <sheet name="別紙【無床診】（2.0％超部分算定シート）" sheetId="11" r:id="rId4"/>
    <sheet name="様式３【訪問看護ＳＴ】【総額及び平均額】賃上げ支援事業実績報告" sheetId="5" r:id="rId5"/>
    <sheet name="別紙【訪問看護ＳＴ】（2.0％超部分算定シート）" sheetId="12" r:id="rId6"/>
    <sheet name="様式３【薬局】【総額及び平均額】賃上げ支援事業実績報告" sheetId="7" r:id="rId7"/>
    <sheet name="別紙【薬局】（2.0％超部分算定シート）" sheetId="13" r:id="rId8"/>
  </sheets>
  <definedNames>
    <definedName name="_xlnm._FilterDatabase" localSheetId="5" hidden="1">'別紙【訪問看護ＳＴ】（2.0％超部分算定シート）'!$A$10:$O$11</definedName>
    <definedName name="_xlnm._FilterDatabase" localSheetId="3" hidden="1">'別紙【無床診】（2.0％超部分算定シート）'!$A$7:$O$11</definedName>
    <definedName name="_xlnm._FilterDatabase" localSheetId="7" hidden="1">'別紙【薬局】（2.0％超部分算定シート）'!$A$7:$O$11</definedName>
    <definedName name="_xlnm._FilterDatabase" localSheetId="1" hidden="1">'別紙【有床診】（2.0％超部分算定シート）'!$A$6:$O$11</definedName>
    <definedName name="_xlnm._FilterDatabase" localSheetId="4" hidden="1">様式３【訪問看護ＳＴ】【総額及び平均額】賃上げ支援事業実績報告!$A$21:$O$25</definedName>
    <definedName name="_xlnm._FilterDatabase" localSheetId="2" hidden="1">様式３【無床診】【総額及び平均額】賃上げ支援事業実績報告書!$A$15:$O$25</definedName>
    <definedName name="_xlnm._FilterDatabase" localSheetId="6" hidden="1">様式３【薬局】【総額及び平均額】賃上げ支援事業実績報告!$A$15:$O$25</definedName>
    <definedName name="_xlnm._FilterDatabase" localSheetId="0" hidden="1">様式３【有床診】【総額及び平均額】賃上げ支援事業実績報告書!$A$15:$S$15</definedName>
    <definedName name="_xlnm.Print_Area" localSheetId="5">'別紙【訪問看護ＳＴ】（2.0％超部分算定シート）'!$A$1:$L$11</definedName>
    <definedName name="_xlnm.Print_Area" localSheetId="3">'別紙【無床診】（2.0％超部分算定シート）'!$A$1:$L$11</definedName>
    <definedName name="_xlnm.Print_Area" localSheetId="7">'別紙【薬局】（2.0％超部分算定シート）'!$A$1:$L$11</definedName>
    <definedName name="_xlnm.Print_Area" localSheetId="1">'別紙【有床診】（2.0％超部分算定シート）'!$A$1:$L$11</definedName>
    <definedName name="_xlnm.Print_Area" localSheetId="4">様式３【訪問看護ＳＴ】【総額及び平均額】賃上げ支援事業実績報告!$A$1:$L$25</definedName>
    <definedName name="_xlnm.Print_Area" localSheetId="2">様式３【無床診】【総額及び平均額】賃上げ支援事業実績報告書!$A$1:$L$25</definedName>
    <definedName name="_xlnm.Print_Area" localSheetId="6">様式３【薬局】【総額及び平均額】賃上げ支援事業実績報告!$A$1:$L$25</definedName>
    <definedName name="_xlnm.Print_Area" localSheetId="0">様式３【有床診】【総額及び平均額】賃上げ支援事業実績報告書!$A$1:$L$25</definedName>
    <definedName name="_xlnm.Print_Area">#REF!</definedName>
    <definedName name="_xlnm.Print_Titles" localSheetId="5">'別紙【訪問看護ＳＴ】（2.0％超部分算定シート）'!$1:$5</definedName>
    <definedName name="_xlnm.Print_Titles" localSheetId="3">'別紙【無床診】（2.0％超部分算定シート）'!$1:$5</definedName>
    <definedName name="_xlnm.Print_Titles" localSheetId="7">'別紙【薬局】（2.0％超部分算定シート）'!$1:$5</definedName>
    <definedName name="_xlnm.Print_Titles" localSheetId="1">'別紙【有床診】（2.0％超部分算定シート）'!$1:$5</definedName>
    <definedName name="_xlnm.Print_Titles" localSheetId="4">様式３【訪問看護ＳＴ】【総額及び平均額】賃上げ支援事業実績報告!$1:$13</definedName>
    <definedName name="_xlnm.Print_Titles" localSheetId="2">様式３【無床診】【総額及び平均額】賃上げ支援事業実績報告書!$1:$13</definedName>
    <definedName name="_xlnm.Print_Titles" localSheetId="6">様式３【薬局】【総額及び平均額】賃上げ支援事業実績報告!$1:$13</definedName>
    <definedName name="_xlnm.Print_Titles" localSheetId="0">様式３【有床診】【総額及び平均額】賃上げ支援事業実績報告書!$1:$13</definedName>
    <definedName name="ブロック">#REF!</definedName>
    <definedName name="医療提供体制施設整備交付金">#REF!</definedName>
    <definedName name="医療提供体制施設整備補助金">#REF!</definedName>
    <definedName name="地域医療介護総合確保基金">#REF!</definedName>
    <definedName name="鉄筋コンクリート">#REF!</definedName>
    <definedName name="病床確保料">#REF!</definedName>
    <definedName name="木造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7" l="1"/>
  <c r="F25" i="7"/>
  <c r="G19" i="7"/>
  <c r="F19" i="7"/>
  <c r="L25" i="7"/>
  <c r="L19" i="7"/>
  <c r="E25" i="7"/>
  <c r="E19" i="7"/>
  <c r="K24" i="7"/>
  <c r="J24" i="7"/>
  <c r="I24" i="7"/>
  <c r="L24" i="7" s="1"/>
  <c r="K23" i="7"/>
  <c r="J23" i="7"/>
  <c r="I23" i="7"/>
  <c r="L23" i="7" s="1"/>
  <c r="K22" i="7"/>
  <c r="J22" i="7"/>
  <c r="I22" i="7"/>
  <c r="L22" i="7" s="1"/>
  <c r="K18" i="7"/>
  <c r="J18" i="7"/>
  <c r="I18" i="7"/>
  <c r="L18" i="7" s="1"/>
  <c r="L17" i="7"/>
  <c r="K17" i="7"/>
  <c r="J17" i="7"/>
  <c r="I17" i="7"/>
  <c r="L16" i="7"/>
  <c r="K16" i="7"/>
  <c r="J16" i="7"/>
  <c r="I16" i="7"/>
  <c r="G24" i="7"/>
  <c r="F24" i="7" s="1"/>
  <c r="G23" i="7"/>
  <c r="F23" i="7"/>
  <c r="G22" i="7"/>
  <c r="F22" i="7"/>
  <c r="G18" i="7"/>
  <c r="F18" i="7" s="1"/>
  <c r="G17" i="7"/>
  <c r="F17" i="7"/>
  <c r="G16" i="7"/>
  <c r="F16" i="7"/>
  <c r="L11" i="13"/>
  <c r="K11" i="13"/>
  <c r="J11" i="13"/>
  <c r="E11" i="13"/>
  <c r="D11" i="13"/>
  <c r="L8" i="13"/>
  <c r="K8" i="13"/>
  <c r="J8" i="13"/>
  <c r="D8" i="13"/>
  <c r="E8" i="13" s="1"/>
  <c r="K11" i="12"/>
  <c r="E19" i="5"/>
  <c r="L8" i="10"/>
  <c r="K8" i="10"/>
  <c r="G19" i="1"/>
  <c r="K11" i="10"/>
  <c r="J11" i="10"/>
  <c r="J8" i="10"/>
  <c r="K11" i="11"/>
  <c r="K8" i="11"/>
  <c r="L11" i="12" l="1"/>
  <c r="J11" i="12"/>
  <c r="E11" i="12"/>
  <c r="D11" i="12"/>
  <c r="L8" i="12"/>
  <c r="K8" i="12"/>
  <c r="J8" i="12"/>
  <c r="E8" i="12"/>
  <c r="D8" i="12"/>
  <c r="F19" i="5"/>
  <c r="G19" i="5"/>
  <c r="L24" i="5"/>
  <c r="L25" i="5"/>
  <c r="L19" i="5"/>
  <c r="G25" i="5"/>
  <c r="K24" i="5"/>
  <c r="J24" i="5"/>
  <c r="I24" i="5"/>
  <c r="K23" i="5"/>
  <c r="J23" i="5"/>
  <c r="I23" i="5"/>
  <c r="L23" i="5" s="1"/>
  <c r="K22" i="5"/>
  <c r="J22" i="5"/>
  <c r="I22" i="5"/>
  <c r="L22" i="5" s="1"/>
  <c r="I16" i="5"/>
  <c r="J16" i="5"/>
  <c r="K16" i="5"/>
  <c r="L16" i="5"/>
  <c r="I17" i="5"/>
  <c r="J17" i="5"/>
  <c r="K17" i="5"/>
  <c r="L17" i="5"/>
  <c r="I18" i="5"/>
  <c r="J18" i="5"/>
  <c r="K18" i="5"/>
  <c r="L18" i="5"/>
  <c r="E25" i="5"/>
  <c r="F25" i="5"/>
  <c r="G24" i="5"/>
  <c r="F24" i="5" s="1"/>
  <c r="G23" i="5"/>
  <c r="F23" i="5"/>
  <c r="G22" i="5"/>
  <c r="F22" i="5"/>
  <c r="G18" i="5"/>
  <c r="F18" i="5" s="1"/>
  <c r="G17" i="5"/>
  <c r="F17" i="5"/>
  <c r="G16" i="5"/>
  <c r="F16" i="5"/>
  <c r="J11" i="11"/>
  <c r="F25" i="3" s="1"/>
  <c r="J8" i="11"/>
  <c r="F19" i="3" s="1"/>
  <c r="L11" i="11"/>
  <c r="E11" i="11"/>
  <c r="D11" i="11"/>
  <c r="L8" i="11"/>
  <c r="E8" i="11"/>
  <c r="D8" i="11"/>
  <c r="L19" i="3"/>
  <c r="L25" i="3"/>
  <c r="E25" i="3"/>
  <c r="L19" i="1"/>
  <c r="L25" i="1"/>
  <c r="K18" i="3"/>
  <c r="J18" i="3"/>
  <c r="I18" i="3"/>
  <c r="L18" i="3" s="1"/>
  <c r="K17" i="3"/>
  <c r="J17" i="3"/>
  <c r="I17" i="3"/>
  <c r="L17" i="3" s="1"/>
  <c r="K16" i="3"/>
  <c r="J16" i="3"/>
  <c r="I16" i="3"/>
  <c r="L16" i="3" s="1"/>
  <c r="K24" i="3"/>
  <c r="L24" i="3"/>
  <c r="L23" i="3"/>
  <c r="L22" i="3"/>
  <c r="J22" i="3"/>
  <c r="I22" i="3"/>
  <c r="J24" i="3"/>
  <c r="I24" i="3"/>
  <c r="K23" i="3"/>
  <c r="J23" i="3"/>
  <c r="I23" i="3"/>
  <c r="K22" i="3"/>
  <c r="G19" i="3"/>
  <c r="E19" i="3"/>
  <c r="G25" i="3"/>
  <c r="G24" i="3"/>
  <c r="F24" i="3" s="1"/>
  <c r="G23" i="3"/>
  <c r="F23" i="3"/>
  <c r="G22" i="3"/>
  <c r="F22" i="3"/>
  <c r="G18" i="3"/>
  <c r="F18" i="3" s="1"/>
  <c r="G17" i="3"/>
  <c r="F17" i="3"/>
  <c r="G16" i="3"/>
  <c r="F16" i="3"/>
  <c r="L7" i="1"/>
  <c r="E19" i="1"/>
  <c r="G18" i="1"/>
  <c r="F18" i="1"/>
  <c r="L7" i="5" l="1"/>
  <c r="L7" i="3"/>
  <c r="L10" i="3" s="1"/>
  <c r="L11" i="3" s="1"/>
  <c r="L10" i="5" l="1"/>
  <c r="L11" i="5" s="1"/>
  <c r="L10" i="1" l="1"/>
  <c r="L11" i="1" s="1"/>
  <c r="L11" i="10" l="1"/>
  <c r="E11" i="10"/>
  <c r="D11" i="10"/>
  <c r="E8" i="10"/>
  <c r="D8" i="10"/>
  <c r="F19" i="1"/>
  <c r="G25" i="1"/>
  <c r="F25" i="1"/>
  <c r="E25" i="1"/>
  <c r="K24" i="1"/>
  <c r="J24" i="1"/>
  <c r="I24" i="1"/>
  <c r="L24" i="1" s="1"/>
  <c r="K23" i="1"/>
  <c r="J23" i="1"/>
  <c r="I23" i="1"/>
  <c r="L23" i="1" s="1"/>
  <c r="K22" i="1"/>
  <c r="J22" i="1"/>
  <c r="I22" i="1"/>
  <c r="L22" i="1" s="1"/>
  <c r="G24" i="1"/>
  <c r="F24" i="1" s="1"/>
  <c r="G23" i="1"/>
  <c r="F23" i="1"/>
  <c r="G22" i="1"/>
  <c r="F22" i="1"/>
  <c r="K18" i="1"/>
  <c r="J18" i="1"/>
  <c r="I18" i="1"/>
  <c r="L18" i="1" s="1"/>
  <c r="K17" i="1"/>
  <c r="J17" i="1"/>
  <c r="I17" i="1"/>
  <c r="L17" i="1" s="1"/>
  <c r="L16" i="1"/>
  <c r="K16" i="1"/>
  <c r="J16" i="1"/>
  <c r="I16" i="1"/>
  <c r="G17" i="1"/>
  <c r="F17" i="1"/>
  <c r="G16" i="1"/>
  <c r="F16" i="1"/>
</calcChain>
</file>

<file path=xl/sharedStrings.xml><?xml version="1.0" encoding="utf-8"?>
<sst xmlns="http://schemas.openxmlformats.org/spreadsheetml/2006/main" count="493" uniqueCount="85">
  <si>
    <t>別紙で算定してください。</t>
    <rPh sb="0" eb="2">
      <t>ベッシ</t>
    </rPh>
    <rPh sb="3" eb="5">
      <t>サンテイ</t>
    </rPh>
    <phoneticPr fontId="4"/>
  </si>
  <si>
    <t>給付金を活用して令和７年12月から令和８年３月までの間に支給した一時金の金額（円単位）を直接入力してください。</t>
    <rPh sb="39" eb="40">
      <t>エン</t>
    </rPh>
    <rPh sb="40" eb="42">
      <t>タンイ</t>
    </rPh>
    <rPh sb="44" eb="46">
      <t>チョクセツ</t>
    </rPh>
    <rPh sb="46" eb="48">
      <t>ニュウリョク</t>
    </rPh>
    <phoneticPr fontId="3"/>
  </si>
  <si>
    <t>　一時金（①対象人数×②支給額）</t>
    <rPh sb="1" eb="4">
      <t>イチジキン</t>
    </rPh>
    <rPh sb="6" eb="8">
      <t>タイショウ</t>
    </rPh>
    <rPh sb="8" eb="10">
      <t>ニンズウ</t>
    </rPh>
    <rPh sb="12" eb="15">
      <t>シキュウガク</t>
    </rPh>
    <phoneticPr fontId="3"/>
  </si>
  <si>
    <t>　一時金（（①対象人数×②支給額）÷①対象人数）</t>
    <rPh sb="1" eb="4">
      <t>イチジキン</t>
    </rPh>
    <rPh sb="7" eb="9">
      <t>タイショウ</t>
    </rPh>
    <rPh sb="9" eb="11">
      <t>ニンズウ</t>
    </rPh>
    <rPh sb="13" eb="16">
      <t>シキュウガク</t>
    </rPh>
    <phoneticPr fontId="3"/>
  </si>
  <si>
    <t>給付金を活用して令和７年12月から令和８年３月までの間に支給した特別手当の金額（円単位）を直接入力してください。</t>
    <rPh sb="40" eb="41">
      <t>エン</t>
    </rPh>
    <rPh sb="41" eb="43">
      <t>タンイ</t>
    </rPh>
    <rPh sb="45" eb="47">
      <t>チョクセツ</t>
    </rPh>
    <rPh sb="47" eb="49">
      <t>ニュウリョク</t>
    </rPh>
    <phoneticPr fontId="3"/>
  </si>
  <si>
    <t>　特別手当（①対象人数×②月額×③月数）</t>
    <rPh sb="1" eb="3">
      <t>トクベツ</t>
    </rPh>
    <rPh sb="3" eb="5">
      <t>テアテ</t>
    </rPh>
    <rPh sb="7" eb="9">
      <t>タイショウ</t>
    </rPh>
    <rPh sb="9" eb="11">
      <t>ニンズウ</t>
    </rPh>
    <rPh sb="13" eb="15">
      <t>ゲツガク</t>
    </rPh>
    <rPh sb="17" eb="19">
      <t>ゲッスウ</t>
    </rPh>
    <phoneticPr fontId="3"/>
  </si>
  <si>
    <t>　特別手当（（①対象人数×②月額×③月数）÷①対象人数）</t>
    <rPh sb="1" eb="3">
      <t>トクベツ</t>
    </rPh>
    <rPh sb="3" eb="5">
      <t>テアテ</t>
    </rPh>
    <rPh sb="8" eb="10">
      <t>タイショウ</t>
    </rPh>
    <rPh sb="10" eb="12">
      <t>ニンズウ</t>
    </rPh>
    <rPh sb="14" eb="16">
      <t>ゲツガク</t>
    </rPh>
    <rPh sb="18" eb="20">
      <t>ゲッスウ</t>
    </rPh>
    <phoneticPr fontId="3"/>
  </si>
  <si>
    <t>給付金を活用して令和７年12月から令和８年３月までの間のベースアップによる賃金改善額（円単位）を直接入力してください。</t>
    <rPh sb="43" eb="44">
      <t>エン</t>
    </rPh>
    <rPh sb="44" eb="46">
      <t>タンイ</t>
    </rPh>
    <rPh sb="48" eb="50">
      <t>チョクセツ</t>
    </rPh>
    <rPh sb="50" eb="52">
      <t>ニュウリョク</t>
    </rPh>
    <phoneticPr fontId="3"/>
  </si>
  <si>
    <t>　賃上げ（ベースアップ分）（①対象人数×②月額×③月数）</t>
    <rPh sb="1" eb="3">
      <t>チンア</t>
    </rPh>
    <phoneticPr fontId="3"/>
  </si>
  <si>
    <t>　賃上げ（ベースアップ分）（（①対象人数×②月額×③月数）÷①対象人数）</t>
    <rPh sb="1" eb="3">
      <t>チンア</t>
    </rPh>
    <phoneticPr fontId="3"/>
  </si>
  <si>
    <t>「対象職員の常勤換算数」は、当該時点における対象職員の人数を常勤換算で記載してください。常勤の職員の常勤換算数は１としてください。
常勤でない職員の常勤換算数は、「当該常勤でない職員の所定労働時間」を「当該保険医療機関において定めている常勤職員の所定労働時間」で除して得た数（当該常勤でない職員の常勤換算数が１を超える場合は、１とする。）としてください。</t>
    <phoneticPr fontId="4"/>
  </si>
  <si>
    <t>賃金改善の総額</t>
    <phoneticPr fontId="4"/>
  </si>
  <si>
    <t>③月数</t>
    <rPh sb="1" eb="3">
      <t>ゲッスウ</t>
    </rPh>
    <phoneticPr fontId="4"/>
  </si>
  <si>
    <t>②月額または
一時金支給額</t>
    <rPh sb="1" eb="3">
      <t>ゲツガク</t>
    </rPh>
    <rPh sb="7" eb="9">
      <t>イチジ</t>
    </rPh>
    <rPh sb="9" eb="10">
      <t>キン</t>
    </rPh>
    <rPh sb="10" eb="12">
      <t>シキュウ</t>
    </rPh>
    <rPh sb="12" eb="13">
      <t>ガク</t>
    </rPh>
    <phoneticPr fontId="4"/>
  </si>
  <si>
    <t>①対象人数
（常勤換算数）</t>
    <rPh sb="1" eb="3">
      <t>タイショウ</t>
    </rPh>
    <rPh sb="3" eb="5">
      <t>ニンズウ</t>
    </rPh>
    <rPh sb="7" eb="9">
      <t>ジョウキン</t>
    </rPh>
    <rPh sb="9" eb="11">
      <t>カンサン</t>
    </rPh>
    <rPh sb="11" eb="12">
      <t>スウ</t>
    </rPh>
    <phoneticPr fontId="4"/>
  </si>
  <si>
    <t>賃金改善の内容</t>
    <rPh sb="0" eb="2">
      <t>チンギン</t>
    </rPh>
    <rPh sb="2" eb="4">
      <t>カイゼン</t>
    </rPh>
    <rPh sb="5" eb="7">
      <t>ナイヨウ</t>
    </rPh>
    <phoneticPr fontId="4"/>
  </si>
  <si>
    <t>1名あたり平均額（月額）</t>
    <rPh sb="1" eb="2">
      <t>メイ</t>
    </rPh>
    <rPh sb="5" eb="8">
      <t>ヘイキンガク</t>
    </rPh>
    <rPh sb="9" eb="11">
      <t>ゲツガク</t>
    </rPh>
    <phoneticPr fontId="4"/>
  </si>
  <si>
    <t>令和８年６月１日以降のベースアップ月額水準が支給額以上（自動判定）</t>
    <rPh sb="0" eb="2">
      <t>レイワ</t>
    </rPh>
    <rPh sb="3" eb="4">
      <t>ネン</t>
    </rPh>
    <rPh sb="5" eb="6">
      <t>ガツ</t>
    </rPh>
    <rPh sb="7" eb="8">
      <t>ニチ</t>
    </rPh>
    <rPh sb="8" eb="10">
      <t>イコウ</t>
    </rPh>
    <rPh sb="17" eb="19">
      <t>ゲツガク</t>
    </rPh>
    <rPh sb="19" eb="21">
      <t>スイジュン</t>
    </rPh>
    <rPh sb="22" eb="25">
      <t>シキュウガク</t>
    </rPh>
    <rPh sb="25" eb="27">
      <t>イジョウ</t>
    </rPh>
    <rPh sb="28" eb="30">
      <t>ジドウ</t>
    </rPh>
    <rPh sb="30" eb="32">
      <t>ハンテイ</t>
    </rPh>
    <phoneticPr fontId="4"/>
  </si>
  <si>
    <t>令和８年６月１日以降のベースアップ月額水準
（直接入力）</t>
    <rPh sb="0" eb="2">
      <t>レイワ</t>
    </rPh>
    <rPh sb="3" eb="4">
      <t>ネン</t>
    </rPh>
    <rPh sb="5" eb="6">
      <t>ガツ</t>
    </rPh>
    <rPh sb="7" eb="8">
      <t>ニチ</t>
    </rPh>
    <rPh sb="8" eb="10">
      <t>イコウ</t>
    </rPh>
    <rPh sb="17" eb="19">
      <t>ゲツガク</t>
    </rPh>
    <rPh sb="19" eb="21">
      <t>スイジュン</t>
    </rPh>
    <rPh sb="23" eb="25">
      <t>チョクセツ</t>
    </rPh>
    <rPh sb="25" eb="27">
      <t>ニュウリョク</t>
    </rPh>
    <phoneticPr fontId="4"/>
  </si>
  <si>
    <t>×</t>
    <phoneticPr fontId="3"/>
  </si>
  <si>
    <t>○</t>
    <phoneticPr fontId="3"/>
  </si>
  <si>
    <t>給付金を活用して令和７年12月から令和８年３月までの間の賃金改善の実績の有無（○・×）を記載してください。</t>
    <rPh sb="0" eb="3">
      <t>キュウフキン</t>
    </rPh>
    <rPh sb="4" eb="6">
      <t>カツヨウ</t>
    </rPh>
    <rPh sb="36" eb="38">
      <t>ウム</t>
    </rPh>
    <rPh sb="44" eb="46">
      <t>キサイ</t>
    </rPh>
    <phoneticPr fontId="3"/>
  </si>
  <si>
    <t>（職種内訳）○○の賃金改善実績の有無（右欄に○・×を記載）</t>
    <rPh sb="1" eb="3">
      <t>ショクシュ</t>
    </rPh>
    <rPh sb="3" eb="5">
      <t>ウチワケ</t>
    </rPh>
    <phoneticPr fontId="3"/>
  </si>
  <si>
    <t>対象職員の賃金改善実績の有無（右欄に○・×を記載）</t>
    <rPh sb="0" eb="2">
      <t>タイショウ</t>
    </rPh>
    <rPh sb="2" eb="4">
      <t>ショクイン</t>
    </rPh>
    <phoneticPr fontId="3"/>
  </si>
  <si>
    <t>賃金改善の総額</t>
    <rPh sb="0" eb="2">
      <t>チンギン</t>
    </rPh>
    <rPh sb="2" eb="4">
      <t>カイゼン</t>
    </rPh>
    <rPh sb="5" eb="7">
      <t>ソウガク</t>
    </rPh>
    <phoneticPr fontId="3"/>
  </si>
  <si>
    <t>１名あたり平均額
（役職によって異なる場合は加重平均してください）</t>
    <rPh sb="1" eb="2">
      <t>メイ</t>
    </rPh>
    <rPh sb="5" eb="8">
      <t>ヘイキンガク</t>
    </rPh>
    <rPh sb="10" eb="12">
      <t>ヤクショク</t>
    </rPh>
    <rPh sb="16" eb="17">
      <t>コト</t>
    </rPh>
    <rPh sb="19" eb="21">
      <t>バアイ</t>
    </rPh>
    <rPh sb="22" eb="24">
      <t>カジュウ</t>
    </rPh>
    <rPh sb="24" eb="26">
      <t>ヘイキン</t>
    </rPh>
    <phoneticPr fontId="3"/>
  </si>
  <si>
    <t>（記載要領）</t>
    <rPh sb="1" eb="3">
      <t>キサイ</t>
    </rPh>
    <rPh sb="3" eb="5">
      <t>ヨウリョウ</t>
    </rPh>
    <phoneticPr fontId="3"/>
  </si>
  <si>
    <t>令和７年度の対象職員のベースアップについて、令和７年３月31日時点の賃金水準と比較して2.0％を上回って実施している場合は、令和７年12月から令和８年５月までの間の当該2.0％を上回る部分に本事業の支給額を充てることができます。</t>
    <rPh sb="95" eb="96">
      <t>ホン</t>
    </rPh>
    <rPh sb="96" eb="98">
      <t>ジギョウ</t>
    </rPh>
    <rPh sb="99" eb="102">
      <t>シキュウガク</t>
    </rPh>
    <rPh sb="103" eb="104">
      <t>ア</t>
    </rPh>
    <phoneticPr fontId="4"/>
  </si>
  <si>
    <t>令和７年度の対象職員のベースアップについて、令和７年３月31日時点の賃金水準と比較して2.0％を上回って実施している場合は、令和７年12月から令和８年５月までの間の当該2.0％を上回る部分</t>
    <phoneticPr fontId="4"/>
  </si>
  <si>
    <t>Ⅶ　対象人数
（常勤換算数）</t>
    <rPh sb="2" eb="4">
      <t>タイショウ</t>
    </rPh>
    <rPh sb="4" eb="6">
      <t>ニンズウ</t>
    </rPh>
    <rPh sb="8" eb="10">
      <t>ジョウキン</t>
    </rPh>
    <rPh sb="10" eb="12">
      <t>カンサン</t>
    </rPh>
    <rPh sb="12" eb="13">
      <t>スウ</t>
    </rPh>
    <phoneticPr fontId="4"/>
  </si>
  <si>
    <t>Ⅵ　本事業の支給額を充てる期間
（最大：令和７年12月～令和８年５月の６ヶ月）</t>
    <rPh sb="2" eb="3">
      <t>ホン</t>
    </rPh>
    <rPh sb="3" eb="5">
      <t>ジギョウ</t>
    </rPh>
    <rPh sb="6" eb="9">
      <t>シキュウガク</t>
    </rPh>
    <rPh sb="10" eb="11">
      <t>ア</t>
    </rPh>
    <rPh sb="13" eb="15">
      <t>キカン</t>
    </rPh>
    <rPh sb="17" eb="19">
      <t>サイダイ</t>
    </rPh>
    <rPh sb="20" eb="22">
      <t>レイワ</t>
    </rPh>
    <rPh sb="23" eb="24">
      <t>ネン</t>
    </rPh>
    <rPh sb="26" eb="27">
      <t>ガツ</t>
    </rPh>
    <rPh sb="28" eb="30">
      <t>レイワ</t>
    </rPh>
    <rPh sb="31" eb="32">
      <t>ネン</t>
    </rPh>
    <rPh sb="33" eb="34">
      <t>ガツ</t>
    </rPh>
    <rPh sb="37" eb="38">
      <t>ゲツ</t>
    </rPh>
    <phoneticPr fontId="4"/>
  </si>
  <si>
    <t>Ⅴ　本事業の支給額を充てる月額
（Ⅳの範囲内）</t>
    <rPh sb="2" eb="3">
      <t>ホン</t>
    </rPh>
    <rPh sb="3" eb="5">
      <t>ジギョウ</t>
    </rPh>
    <rPh sb="6" eb="9">
      <t>シキュウガク</t>
    </rPh>
    <rPh sb="10" eb="11">
      <t>ア</t>
    </rPh>
    <rPh sb="13" eb="14">
      <t>ゲツ</t>
    </rPh>
    <rPh sb="14" eb="15">
      <t>ガク</t>
    </rPh>
    <rPh sb="19" eb="22">
      <t>ハンイナイ</t>
    </rPh>
    <phoneticPr fontId="4"/>
  </si>
  <si>
    <t>Ⅳ　本事業の支給額を充てられる上限月額</t>
    <rPh sb="2" eb="3">
      <t>ホン</t>
    </rPh>
    <rPh sb="3" eb="5">
      <t>ジギョウ</t>
    </rPh>
    <rPh sb="6" eb="9">
      <t>シキュウガク</t>
    </rPh>
    <rPh sb="10" eb="11">
      <t>ア</t>
    </rPh>
    <rPh sb="15" eb="17">
      <t>ジョウゲン</t>
    </rPh>
    <rPh sb="17" eb="19">
      <t>ゲツガク</t>
    </rPh>
    <phoneticPr fontId="4"/>
  </si>
  <si>
    <t>Ⅲ　令和７年度中の賃金改善割合</t>
    <rPh sb="2" eb="4">
      <t>レイワ</t>
    </rPh>
    <rPh sb="5" eb="7">
      <t>ネンド</t>
    </rPh>
    <rPh sb="7" eb="8">
      <t>チュウ</t>
    </rPh>
    <rPh sb="9" eb="11">
      <t>チンギン</t>
    </rPh>
    <rPh sb="11" eb="13">
      <t>カイゼン</t>
    </rPh>
    <rPh sb="13" eb="15">
      <t>ワリアイ</t>
    </rPh>
    <phoneticPr fontId="4"/>
  </si>
  <si>
    <t>Ⅱ　令和７年度中の賃金改善額（月額）</t>
    <rPh sb="2" eb="4">
      <t>レイワ</t>
    </rPh>
    <rPh sb="5" eb="7">
      <t>ネンド</t>
    </rPh>
    <rPh sb="7" eb="8">
      <t>チュウ</t>
    </rPh>
    <rPh sb="9" eb="11">
      <t>チンギン</t>
    </rPh>
    <rPh sb="11" eb="13">
      <t>カイゼン</t>
    </rPh>
    <rPh sb="13" eb="14">
      <t>ガク</t>
    </rPh>
    <rPh sb="15" eb="17">
      <t>ゲツガク</t>
    </rPh>
    <phoneticPr fontId="4"/>
  </si>
  <si>
    <t>Ⅰ　令和７年３月31日時点の賃金水準（月額）</t>
    <rPh sb="2" eb="4">
      <t>レイワ</t>
    </rPh>
    <rPh sb="5" eb="6">
      <t>ネン</t>
    </rPh>
    <rPh sb="7" eb="8">
      <t>ガツ</t>
    </rPh>
    <rPh sb="10" eb="11">
      <t>ニチ</t>
    </rPh>
    <rPh sb="11" eb="13">
      <t>ジテン</t>
    </rPh>
    <rPh sb="14" eb="16">
      <t>チンギン</t>
    </rPh>
    <rPh sb="16" eb="18">
      <t>スイジュン</t>
    </rPh>
    <rPh sb="19" eb="21">
      <t>ゲツガク</t>
    </rPh>
    <phoneticPr fontId="4"/>
  </si>
  <si>
    <t>給付金の充当の有無（○・×）を記載してください。</t>
    <rPh sb="0" eb="3">
      <t>キュウフキン</t>
    </rPh>
    <rPh sb="4" eb="6">
      <t>ジュウトウ</t>
    </rPh>
    <rPh sb="7" eb="9">
      <t>ウム</t>
    </rPh>
    <rPh sb="15" eb="17">
      <t>キサイ</t>
    </rPh>
    <phoneticPr fontId="3"/>
  </si>
  <si>
    <t>【2.0超部分算定シート】</t>
    <phoneticPr fontId="4"/>
  </si>
  <si>
    <t>事業者名</t>
    <phoneticPr fontId="4"/>
  </si>
  <si>
    <t>有床診療所の名称</t>
    <rPh sb="0" eb="5">
      <t>ユウショウシンリョウジョ</t>
    </rPh>
    <rPh sb="6" eb="8">
      <t>メイショウ</t>
    </rPh>
    <phoneticPr fontId="4"/>
  </si>
  <si>
    <t>無床診療所の名称</t>
    <rPh sb="0" eb="2">
      <t>ムショウ</t>
    </rPh>
    <rPh sb="2" eb="5">
      <t>シンリョウジョ</t>
    </rPh>
    <rPh sb="6" eb="8">
      <t>メイショウ</t>
    </rPh>
    <phoneticPr fontId="4"/>
  </si>
  <si>
    <t>訪問看護ステーションの名称</t>
    <rPh sb="0" eb="4">
      <t>ホウモンカンゴ</t>
    </rPh>
    <rPh sb="11" eb="13">
      <t>メイショウ</t>
    </rPh>
    <phoneticPr fontId="4"/>
  </si>
  <si>
    <t>薬局の名称</t>
    <rPh sb="0" eb="2">
      <t>ヤッキョク</t>
    </rPh>
    <rPh sb="3" eb="5">
      <t>メイショウ</t>
    </rPh>
    <phoneticPr fontId="4"/>
  </si>
  <si>
    <t>令和８年６月１日以降のベースアップ月額水準</t>
    <rPh sb="0" eb="2">
      <t>レイワ</t>
    </rPh>
    <rPh sb="3" eb="4">
      <t>ネン</t>
    </rPh>
    <rPh sb="5" eb="6">
      <t>ガツ</t>
    </rPh>
    <rPh sb="7" eb="8">
      <t>ニチ</t>
    </rPh>
    <rPh sb="8" eb="10">
      <t>イコウ</t>
    </rPh>
    <rPh sb="17" eb="19">
      <t>ゲツガク</t>
    </rPh>
    <rPh sb="19" eb="21">
      <t>スイジュン</t>
    </rPh>
    <phoneticPr fontId="4"/>
  </si>
  <si>
    <t>令和８年６月１日以降のベースアップ月額水準が支給額以上</t>
    <rPh sb="0" eb="2">
      <t>レイワ</t>
    </rPh>
    <rPh sb="3" eb="4">
      <t>ネン</t>
    </rPh>
    <rPh sb="5" eb="6">
      <t>ガツ</t>
    </rPh>
    <rPh sb="7" eb="8">
      <t>ニチ</t>
    </rPh>
    <rPh sb="8" eb="10">
      <t>イコウ</t>
    </rPh>
    <rPh sb="17" eb="19">
      <t>ゲツガク</t>
    </rPh>
    <rPh sb="19" eb="21">
      <t>スイジュン</t>
    </rPh>
    <rPh sb="22" eb="25">
      <t>シキュウガク</t>
    </rPh>
    <rPh sb="25" eb="27">
      <t>イジョウ</t>
    </rPh>
    <phoneticPr fontId="4"/>
  </si>
  <si>
    <t>令和８年６月１日以降のベースアップ月額水準がⅡ以上</t>
    <rPh sb="0" eb="2">
      <t>レイワ</t>
    </rPh>
    <rPh sb="3" eb="4">
      <t>ネン</t>
    </rPh>
    <rPh sb="5" eb="6">
      <t>ガツ</t>
    </rPh>
    <rPh sb="7" eb="8">
      <t>ニチ</t>
    </rPh>
    <rPh sb="8" eb="10">
      <t>イコウ</t>
    </rPh>
    <rPh sb="17" eb="19">
      <t>ゲツガク</t>
    </rPh>
    <rPh sb="19" eb="21">
      <t>スイジュン</t>
    </rPh>
    <rPh sb="23" eb="25">
      <t>イジョウ</t>
    </rPh>
    <phoneticPr fontId="4"/>
  </si>
  <si>
    <t>1名あたり平均額（月額）</t>
    <rPh sb="1" eb="2">
      <t>メイ</t>
    </rPh>
    <rPh sb="5" eb="8">
      <t>ヘイキンガク</t>
    </rPh>
    <phoneticPr fontId="4"/>
  </si>
  <si>
    <t>令和８年６月１日以降のベースアップ月額水準が支給額以上</t>
    <rPh sb="0" eb="2">
      <t>レイワ</t>
    </rPh>
    <rPh sb="3" eb="4">
      <t>ネン</t>
    </rPh>
    <rPh sb="5" eb="6">
      <t>ガツ</t>
    </rPh>
    <rPh sb="7" eb="8">
      <t>ニチ</t>
    </rPh>
    <rPh sb="8" eb="10">
      <t>イコウ</t>
    </rPh>
    <rPh sb="17" eb="19">
      <t>ゲツガク</t>
    </rPh>
    <rPh sb="19" eb="21">
      <t>スイジュン</t>
    </rPh>
    <rPh sb="22" eb="25">
      <t>シキュウガク</t>
    </rPh>
    <rPh sb="25" eb="26">
      <t>イ</t>
    </rPh>
    <phoneticPr fontId="4"/>
  </si>
  <si>
    <t>（１）：令和８年６月１日以降のベースアップ月額水準の維持・拡大</t>
    <rPh sb="4" eb="6">
      <t>レイワ</t>
    </rPh>
    <rPh sb="7" eb="8">
      <t>ネン</t>
    </rPh>
    <rPh sb="9" eb="10">
      <t>ガツ</t>
    </rPh>
    <rPh sb="11" eb="12">
      <t>ニチ</t>
    </rPh>
    <rPh sb="12" eb="14">
      <t>イコウ</t>
    </rPh>
    <rPh sb="21" eb="23">
      <t>ゲツガク</t>
    </rPh>
    <rPh sb="23" eb="25">
      <t>スイジュン</t>
    </rPh>
    <rPh sb="26" eb="28">
      <t>イジ</t>
    </rPh>
    <rPh sb="29" eb="31">
      <t>カクダイ</t>
    </rPh>
    <phoneticPr fontId="4"/>
  </si>
  <si>
    <t>（２）：令和８年３月１日時点のベースアップ評価料の届出</t>
    <rPh sb="4" eb="6">
      <t>レイワ</t>
    </rPh>
    <rPh sb="7" eb="8">
      <t>ネン</t>
    </rPh>
    <rPh sb="9" eb="10">
      <t>ガツ</t>
    </rPh>
    <rPh sb="11" eb="12">
      <t>ニチ</t>
    </rPh>
    <rPh sb="12" eb="14">
      <t>ジテン</t>
    </rPh>
    <rPh sb="21" eb="23">
      <t>ヒョウカ</t>
    </rPh>
    <rPh sb="23" eb="24">
      <t>リョウ</t>
    </rPh>
    <rPh sb="25" eb="27">
      <t>トドケデ</t>
    </rPh>
    <phoneticPr fontId="4"/>
  </si>
  <si>
    <t>（３）：令和８年６月１日時点の令和８年度診療報酬改定による見直し後のベースアップ評価料の届出</t>
    <rPh sb="4" eb="6">
      <t>レイワ</t>
    </rPh>
    <rPh sb="7" eb="8">
      <t>ネン</t>
    </rPh>
    <rPh sb="9" eb="10">
      <t>ガツ</t>
    </rPh>
    <rPh sb="11" eb="12">
      <t>ニチ</t>
    </rPh>
    <rPh sb="12" eb="14">
      <t>ジテン</t>
    </rPh>
    <rPh sb="44" eb="46">
      <t>トドケデ</t>
    </rPh>
    <phoneticPr fontId="4"/>
  </si>
  <si>
    <t>（４）：賃金改善の総額</t>
    <rPh sb="4" eb="6">
      <t>チンギン</t>
    </rPh>
    <rPh sb="6" eb="8">
      <t>カイゼン</t>
    </rPh>
    <rPh sb="9" eb="11">
      <t>ソウガク</t>
    </rPh>
    <phoneticPr fontId="4"/>
  </si>
  <si>
    <t>（７）：返還額（（５）－（４））（千円未満切り捨て）</t>
    <rPh sb="17" eb="19">
      <t>センエン</t>
    </rPh>
    <rPh sb="19" eb="21">
      <t>ミマン</t>
    </rPh>
    <rPh sb="21" eb="22">
      <t>キ</t>
    </rPh>
    <rPh sb="23" eb="24">
      <t>ス</t>
    </rPh>
    <phoneticPr fontId="4"/>
  </si>
  <si>
    <t>（８）：交付確定額（（５）－（７））</t>
    <phoneticPr fontId="4"/>
  </si>
  <si>
    <t>１．届出状況及び金額等</t>
    <rPh sb="2" eb="6">
      <t>トドケデジョウキョウ</t>
    </rPh>
    <rPh sb="6" eb="7">
      <t>オヨ</t>
    </rPh>
    <rPh sb="8" eb="11">
      <t>キンガクトウ</t>
    </rPh>
    <phoneticPr fontId="3"/>
  </si>
  <si>
    <t>（６）：（４）≧（５）であるか</t>
    <phoneticPr fontId="4"/>
  </si>
  <si>
    <t>（１）～（３）及び（６）については○か×を、（４）～（５）及び（７）～（８）については金額を記入すること</t>
    <rPh sb="7" eb="8">
      <t>オヨ</t>
    </rPh>
    <rPh sb="29" eb="30">
      <t>オヨ</t>
    </rPh>
    <rPh sb="43" eb="45">
      <t>キンガク</t>
    </rPh>
    <rPh sb="46" eb="48">
      <t>キニュウ</t>
    </rPh>
    <phoneticPr fontId="3"/>
  </si>
  <si>
    <t>（職種内訳）職種名：
賃金改善実績の有無（右欄に○・×を記載）</t>
    <rPh sb="1" eb="3">
      <t>ショクシュ</t>
    </rPh>
    <rPh sb="3" eb="5">
      <t>ウチワケ</t>
    </rPh>
    <rPh sb="6" eb="8">
      <t>ショクシュ</t>
    </rPh>
    <rPh sb="8" eb="9">
      <t>メイ</t>
    </rPh>
    <phoneticPr fontId="3"/>
  </si>
  <si>
    <t>（職種内訳）職種名
賃金改善実績の有無（右欄に○・×を記載）</t>
    <rPh sb="1" eb="3">
      <t>ショクシュ</t>
    </rPh>
    <rPh sb="3" eb="5">
      <t>ウチワケ</t>
    </rPh>
    <rPh sb="6" eb="9">
      <t>ショクシュメイ</t>
    </rPh>
    <phoneticPr fontId="3"/>
  </si>
  <si>
    <t>（職種内訳）職種名：
賃金改善実績の有無（右欄に○・×を記載）</t>
    <rPh sb="1" eb="3">
      <t>ショクシュ</t>
    </rPh>
    <rPh sb="3" eb="5">
      <t>ウチワケ</t>
    </rPh>
    <rPh sb="6" eb="9">
      <t>ショクシュメイ</t>
    </rPh>
    <phoneticPr fontId="3"/>
  </si>
  <si>
    <t>（２）：令和８年６月１日時点の令和８年度診療報酬改定による見直し後のベースアップ評価料の届出</t>
    <rPh sb="4" eb="6">
      <t>レイワ</t>
    </rPh>
    <rPh sb="7" eb="8">
      <t>ネン</t>
    </rPh>
    <rPh sb="9" eb="10">
      <t>ガツ</t>
    </rPh>
    <rPh sb="11" eb="12">
      <t>ニチ</t>
    </rPh>
    <rPh sb="12" eb="14">
      <t>ジテン</t>
    </rPh>
    <rPh sb="15" eb="17">
      <t>レイワ</t>
    </rPh>
    <rPh sb="18" eb="20">
      <t>ネンド</t>
    </rPh>
    <rPh sb="20" eb="22">
      <t>シンリョウ</t>
    </rPh>
    <rPh sb="22" eb="24">
      <t>ホウシュウ</t>
    </rPh>
    <rPh sb="24" eb="26">
      <t>カイテイ</t>
    </rPh>
    <rPh sb="29" eb="31">
      <t>ミナオ</t>
    </rPh>
    <rPh sb="32" eb="33">
      <t>ゴ</t>
    </rPh>
    <rPh sb="40" eb="42">
      <t>ヒョウカ</t>
    </rPh>
    <rPh sb="42" eb="43">
      <t>リョウ</t>
    </rPh>
    <rPh sb="44" eb="46">
      <t>トドケデ</t>
    </rPh>
    <phoneticPr fontId="4"/>
  </si>
  <si>
    <t>（３）：賃金改善の総額</t>
    <rPh sb="4" eb="6">
      <t>チンギン</t>
    </rPh>
    <rPh sb="6" eb="8">
      <t>カイゼン</t>
    </rPh>
    <rPh sb="9" eb="11">
      <t>ソウガク</t>
    </rPh>
    <phoneticPr fontId="4"/>
  </si>
  <si>
    <t>（５）：（３）≧（４）であるか</t>
    <phoneticPr fontId="4"/>
  </si>
  <si>
    <t>（６）：返還額（（４）－（３））（千円未満切り捨て）</t>
    <rPh sb="17" eb="19">
      <t>センエン</t>
    </rPh>
    <rPh sb="19" eb="21">
      <t>ミマン</t>
    </rPh>
    <rPh sb="21" eb="22">
      <t>キ</t>
    </rPh>
    <rPh sb="23" eb="24">
      <t>ス</t>
    </rPh>
    <phoneticPr fontId="4"/>
  </si>
  <si>
    <t>（７）：交付確定額（（４）－（６））</t>
    <phoneticPr fontId="4"/>
  </si>
  <si>
    <t>（１）～（２）及び（５）については○か×を、（３）～（４）及び（６）～（７）については金額を記入すること</t>
    <rPh sb="7" eb="8">
      <t>オヨ</t>
    </rPh>
    <rPh sb="29" eb="30">
      <t>オヨ</t>
    </rPh>
    <rPh sb="43" eb="45">
      <t>キンガク</t>
    </rPh>
    <rPh sb="46" eb="48">
      <t>キニュウ</t>
    </rPh>
    <phoneticPr fontId="3"/>
  </si>
  <si>
    <t>対象職員の賃金改善実績の有無（右欄に○・×を記入）</t>
    <rPh sb="0" eb="2">
      <t>タイショウ</t>
    </rPh>
    <rPh sb="2" eb="4">
      <t>ショクイン</t>
    </rPh>
    <rPh sb="23" eb="24">
      <t>ニュウ</t>
    </rPh>
    <phoneticPr fontId="3"/>
  </si>
  <si>
    <t>（職種内訳）職種名：
賃金改善実績の有無（右欄に○・×を記入）</t>
    <rPh sb="1" eb="3">
      <t>ショクシュ</t>
    </rPh>
    <rPh sb="3" eb="5">
      <t>ウチワケ</t>
    </rPh>
    <rPh sb="6" eb="8">
      <t>ショクシュ</t>
    </rPh>
    <rPh sb="8" eb="9">
      <t>メイ</t>
    </rPh>
    <rPh sb="29" eb="30">
      <t>ニュウ</t>
    </rPh>
    <phoneticPr fontId="3"/>
  </si>
  <si>
    <t>２．賃金改善の総額の根拠</t>
    <rPh sb="2" eb="6">
      <t>チンギンカイゼン</t>
    </rPh>
    <rPh sb="7" eb="9">
      <t>ソウガク</t>
    </rPh>
    <rPh sb="10" eb="12">
      <t>コンキョ</t>
    </rPh>
    <phoneticPr fontId="3"/>
  </si>
  <si>
    <t>令和７年度の対象職員のベースアップについて、令和７年３月31日時点の賃金水準と比較して2.0％を上回って実施している場合は、令和７年12月から令和８年５月までの間の当該2.0％を上回る部分（別紙にて算定）</t>
    <rPh sb="95" eb="97">
      <t>ベッシ</t>
    </rPh>
    <rPh sb="99" eb="101">
      <t>サンテイ</t>
    </rPh>
    <phoneticPr fontId="4"/>
  </si>
  <si>
    <t>令和７年度の対象職員のベースアップについて、令和７年３月31日時点の賃金水準と比較して2.0％を上回って実施している場合は、令和７年12月から令和８年５月までの間の当該2.0％を上回る部分（別紙にて算定）</t>
    <phoneticPr fontId="4"/>
  </si>
  <si>
    <t>様式３（第１２条関係）（有床診療所）</t>
    <rPh sb="0" eb="2">
      <t>ヨウシキ</t>
    </rPh>
    <rPh sb="4" eb="5">
      <t>ダイ</t>
    </rPh>
    <rPh sb="7" eb="8">
      <t>ジョウ</t>
    </rPh>
    <rPh sb="8" eb="10">
      <t>カンケイ</t>
    </rPh>
    <phoneticPr fontId="3"/>
  </si>
  <si>
    <t>別紙（有床診療所）</t>
    <rPh sb="0" eb="2">
      <t>ベッシ</t>
    </rPh>
    <rPh sb="3" eb="5">
      <t>ユウショウ</t>
    </rPh>
    <rPh sb="5" eb="8">
      <t>シンリョウジョ</t>
    </rPh>
    <phoneticPr fontId="3"/>
  </si>
  <si>
    <t>別紙（無床診療所）</t>
    <rPh sb="0" eb="2">
      <t>ベッシ</t>
    </rPh>
    <rPh sb="3" eb="5">
      <t>ムショウ</t>
    </rPh>
    <rPh sb="5" eb="8">
      <t>シンリョウジョ</t>
    </rPh>
    <phoneticPr fontId="3"/>
  </si>
  <si>
    <t>様式３（第１２条関係）（無床診療所）</t>
    <rPh sb="0" eb="2">
      <t>ヨウシキ</t>
    </rPh>
    <rPh sb="4" eb="5">
      <t>ダイ</t>
    </rPh>
    <rPh sb="7" eb="8">
      <t>ジョウ</t>
    </rPh>
    <rPh sb="8" eb="10">
      <t>カンケイ</t>
    </rPh>
    <rPh sb="12" eb="14">
      <t>ムショウ</t>
    </rPh>
    <rPh sb="14" eb="17">
      <t>シンリョウジョ</t>
    </rPh>
    <phoneticPr fontId="3"/>
  </si>
  <si>
    <t>様式３（第１２条関係）（訪問看護ステーション）</t>
    <rPh sb="0" eb="2">
      <t>ヨウシキ</t>
    </rPh>
    <rPh sb="4" eb="5">
      <t>ダイ</t>
    </rPh>
    <rPh sb="7" eb="8">
      <t>ジョウ</t>
    </rPh>
    <rPh sb="8" eb="10">
      <t>カンケイ</t>
    </rPh>
    <rPh sb="12" eb="14">
      <t>ホウモン</t>
    </rPh>
    <rPh sb="14" eb="16">
      <t>カンゴ</t>
    </rPh>
    <phoneticPr fontId="3"/>
  </si>
  <si>
    <t>別紙（訪問看護ステーション）</t>
    <rPh sb="0" eb="2">
      <t>ベッシ</t>
    </rPh>
    <rPh sb="3" eb="5">
      <t>ホウモン</t>
    </rPh>
    <rPh sb="5" eb="7">
      <t>カンゴ</t>
    </rPh>
    <phoneticPr fontId="3"/>
  </si>
  <si>
    <t>様式３（第１２条関係）（薬局）</t>
    <rPh sb="0" eb="2">
      <t>ヨウシキ</t>
    </rPh>
    <rPh sb="4" eb="5">
      <t>ダイ</t>
    </rPh>
    <rPh sb="7" eb="8">
      <t>ジョウ</t>
    </rPh>
    <rPh sb="8" eb="10">
      <t>カンケイ</t>
    </rPh>
    <rPh sb="12" eb="14">
      <t>ヤッキョク</t>
    </rPh>
    <phoneticPr fontId="3"/>
  </si>
  <si>
    <t>別紙（薬局）</t>
    <rPh sb="0" eb="2">
      <t>ベッシ</t>
    </rPh>
    <rPh sb="3" eb="5">
      <t>ヤッキョク</t>
    </rPh>
    <phoneticPr fontId="3"/>
  </si>
  <si>
    <t>（５）：賃上げ支援事業の支給額（交付決定通知を参照）</t>
    <rPh sb="4" eb="6">
      <t>チンア</t>
    </rPh>
    <rPh sb="7" eb="9">
      <t>シエン</t>
    </rPh>
    <rPh sb="9" eb="11">
      <t>ジギョウ</t>
    </rPh>
    <rPh sb="12" eb="15">
      <t>シキュウガク</t>
    </rPh>
    <rPh sb="16" eb="22">
      <t>コウフケッテイツウチ</t>
    </rPh>
    <rPh sb="23" eb="25">
      <t>サンショウ</t>
    </rPh>
    <phoneticPr fontId="4"/>
  </si>
  <si>
    <t>賃上げ支援事業実施報告書（賃金改善報告書）</t>
    <rPh sb="0" eb="2">
      <t>チンア</t>
    </rPh>
    <rPh sb="3" eb="5">
      <t>シエン</t>
    </rPh>
    <rPh sb="5" eb="7">
      <t>ジギョウ</t>
    </rPh>
    <rPh sb="7" eb="9">
      <t>ジッシ</t>
    </rPh>
    <rPh sb="9" eb="12">
      <t>ホウコクショ</t>
    </rPh>
    <rPh sb="13" eb="15">
      <t>チンギン</t>
    </rPh>
    <rPh sb="15" eb="17">
      <t>カイゼン</t>
    </rPh>
    <rPh sb="17" eb="20">
      <t>ホウコクショ</t>
    </rPh>
    <phoneticPr fontId="3"/>
  </si>
  <si>
    <t>賃上げ支援事業実施報告書（賃金改善報告書）</t>
    <phoneticPr fontId="4"/>
  </si>
  <si>
    <t>（５）：賃上げ支援事業の支給額（交付決定通知を参照）</t>
    <rPh sb="4" eb="6">
      <t>チンア</t>
    </rPh>
    <rPh sb="7" eb="9">
      <t>シエン</t>
    </rPh>
    <rPh sb="9" eb="11">
      <t>ジギョウ</t>
    </rPh>
    <rPh sb="12" eb="15">
      <t>シキュウガク</t>
    </rPh>
    <phoneticPr fontId="4"/>
  </si>
  <si>
    <t>（４）：賃上げ支援事業の支給額（交付決定通知を参照）</t>
    <rPh sb="4" eb="6">
      <t>チンア</t>
    </rPh>
    <rPh sb="7" eb="9">
      <t>シエン</t>
    </rPh>
    <rPh sb="9" eb="11">
      <t>ジギョウ</t>
    </rPh>
    <rPh sb="12" eb="15">
      <t>シキュウガク</t>
    </rPh>
    <phoneticPr fontId="4"/>
  </si>
  <si>
    <t>令和７年度の対象職員のベースアップについて、令和７年３月31日時点の賃金水準と比較して2.0％を上回って実施している場合は、令和７年12月から令和８年５月までの間の当該2.0％を上回る部分（別紙にて算定）</t>
    <rPh sb="95" eb="97">
      <t>ベッシ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</si>
</sst>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&quot;円&quot;"/>
    <numFmt numFmtId="177" formatCode="#,##0&quot;月分&quot;"/>
    <numFmt numFmtId="178" formatCode="#,##0&quot;人&quot;"/>
    <numFmt numFmtId="179" formatCode="#,##0&quot;月&quot;"/>
    <numFmt numFmtId="180" formatCode="0.0%"/>
  </numFmts>
  <fonts count="18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u/>
      <sz val="12"/>
      <color theme="1"/>
      <name val="ＭＳ ゴシック"/>
      <family val="3"/>
      <charset val="128"/>
    </font>
    <font>
      <b/>
      <sz val="14"/>
      <color theme="1"/>
      <name val="ＭＳ Ｐゴシック"/>
      <family val="3"/>
      <charset val="128"/>
      <scheme val="minor"/>
    </font>
    <font>
      <sz val="12"/>
      <color theme="1"/>
      <name val="ＭＳ ゴシック"/>
      <family val="3"/>
      <charset val="128"/>
    </font>
    <font>
      <u/>
      <sz val="12"/>
      <color theme="1"/>
      <name val="ＭＳ ゴシック"/>
      <family val="3"/>
      <charset val="128"/>
    </font>
    <font>
      <b/>
      <sz val="18"/>
      <color theme="1"/>
      <name val="ＭＳ Ｐゴシック"/>
      <family val="3"/>
      <charset val="128"/>
      <scheme val="minor"/>
    </font>
    <font>
      <sz val="11"/>
      <name val="明朝"/>
      <family val="1"/>
      <charset val="128"/>
    </font>
    <font>
      <sz val="16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/>
    <xf numFmtId="0" fontId="1" fillId="0" borderId="0">
      <alignment vertical="center"/>
    </xf>
  </cellStyleXfs>
  <cellXfs count="108">
    <xf numFmtId="0" fontId="0" fillId="0" borderId="0" xfId="0">
      <alignment vertical="center"/>
    </xf>
    <xf numFmtId="0" fontId="2" fillId="0" borderId="0" xfId="3">
      <alignment vertical="center"/>
    </xf>
    <xf numFmtId="0" fontId="2" fillId="0" borderId="0" xfId="3" applyAlignment="1">
      <alignment vertical="center" wrapText="1"/>
    </xf>
    <xf numFmtId="0" fontId="2" fillId="0" borderId="0" xfId="3" applyAlignment="1">
      <alignment horizontal="center" vertical="center"/>
    </xf>
    <xf numFmtId="0" fontId="0" fillId="0" borderId="0" xfId="3" applyFont="1" applyAlignment="1">
      <alignment vertical="center" wrapText="1"/>
    </xf>
    <xf numFmtId="176" fontId="5" fillId="0" borderId="1" xfId="3" applyNumberFormat="1" applyFont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 wrapText="1"/>
    </xf>
    <xf numFmtId="177" fontId="5" fillId="0" borderId="1" xfId="3" applyNumberFormat="1" applyFont="1" applyBorder="1" applyAlignment="1">
      <alignment horizontal="center" vertical="center" wrapText="1"/>
    </xf>
    <xf numFmtId="178" fontId="5" fillId="0" borderId="1" xfId="3" applyNumberFormat="1" applyFont="1" applyBorder="1" applyAlignment="1">
      <alignment horizontal="center" vertical="center" wrapText="1"/>
    </xf>
    <xf numFmtId="0" fontId="5" fillId="0" borderId="1" xfId="3" applyFont="1" applyBorder="1" applyAlignment="1">
      <alignment vertical="center" wrapText="1"/>
    </xf>
    <xf numFmtId="0" fontId="5" fillId="0" borderId="1" xfId="3" applyFont="1" applyBorder="1" applyAlignment="1">
      <alignment horizontal="center" vertical="center" wrapText="1"/>
    </xf>
    <xf numFmtId="179" fontId="5" fillId="0" borderId="1" xfId="3" applyNumberFormat="1" applyFont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vertical="center" wrapText="1"/>
    </xf>
    <xf numFmtId="0" fontId="6" fillId="0" borderId="0" xfId="3" applyFont="1" applyAlignment="1">
      <alignment vertical="center" wrapText="1"/>
    </xf>
    <xf numFmtId="0" fontId="5" fillId="3" borderId="2" xfId="3" applyFont="1" applyFill="1" applyBorder="1" applyAlignment="1">
      <alignment horizontal="center" vertical="center" wrapText="1"/>
    </xf>
    <xf numFmtId="0" fontId="5" fillId="3" borderId="3" xfId="3" applyFont="1" applyFill="1" applyBorder="1" applyAlignment="1">
      <alignment horizontal="center" vertical="center" wrapText="1"/>
    </xf>
    <xf numFmtId="0" fontId="5" fillId="3" borderId="4" xfId="3" applyFont="1" applyFill="1" applyBorder="1" applyAlignment="1">
      <alignment vertical="center" wrapText="1"/>
    </xf>
    <xf numFmtId="0" fontId="7" fillId="0" borderId="0" xfId="3" applyFont="1" applyAlignment="1" applyProtection="1">
      <alignment horizontal="center" vertical="center"/>
      <protection locked="0"/>
    </xf>
    <xf numFmtId="0" fontId="7" fillId="0" borderId="0" xfId="3" applyFont="1" applyProtection="1">
      <alignment vertical="center"/>
      <protection locked="0"/>
    </xf>
    <xf numFmtId="0" fontId="8" fillId="0" borderId="0" xfId="3" applyFont="1" applyAlignment="1">
      <alignment horizontal="center" vertical="center"/>
    </xf>
    <xf numFmtId="0" fontId="0" fillId="0" borderId="5" xfId="0" applyBorder="1">
      <alignment vertical="center"/>
    </xf>
    <xf numFmtId="0" fontId="8" fillId="0" borderId="0" xfId="3" applyFont="1">
      <alignment vertical="center"/>
    </xf>
    <xf numFmtId="0" fontId="10" fillId="0" borderId="0" xfId="3" applyFont="1" applyProtection="1">
      <alignment vertical="center"/>
      <protection locked="0"/>
    </xf>
    <xf numFmtId="0" fontId="5" fillId="3" borderId="4" xfId="4" applyFont="1" applyFill="1" applyBorder="1" applyAlignment="1">
      <alignment vertical="center" wrapText="1"/>
    </xf>
    <xf numFmtId="0" fontId="2" fillId="0" borderId="0" xfId="4">
      <alignment vertical="center"/>
    </xf>
    <xf numFmtId="0" fontId="0" fillId="0" borderId="0" xfId="4" applyFont="1" applyAlignment="1">
      <alignment vertical="center" wrapText="1"/>
    </xf>
    <xf numFmtId="0" fontId="5" fillId="0" borderId="1" xfId="4" applyFont="1" applyBorder="1" applyAlignment="1">
      <alignment vertical="center" wrapText="1"/>
    </xf>
    <xf numFmtId="176" fontId="7" fillId="0" borderId="0" xfId="3" applyNumberFormat="1" applyFont="1" applyAlignment="1" applyProtection="1">
      <alignment horizontal="right" vertical="center"/>
      <protection locked="0"/>
    </xf>
    <xf numFmtId="0" fontId="0" fillId="0" borderId="3" xfId="0" applyBorder="1">
      <alignment vertical="center"/>
    </xf>
    <xf numFmtId="0" fontId="5" fillId="3" borderId="1" xfId="3" applyFont="1" applyFill="1" applyBorder="1" applyAlignment="1">
      <alignment horizontal="center" vertical="center" wrapText="1"/>
    </xf>
    <xf numFmtId="0" fontId="5" fillId="2" borderId="7" xfId="3" applyFont="1" applyFill="1" applyBorder="1" applyAlignment="1">
      <alignment horizontal="center" vertical="center" wrapText="1"/>
    </xf>
    <xf numFmtId="0" fontId="7" fillId="0" borderId="1" xfId="3" applyFont="1" applyBorder="1" applyAlignment="1">
      <alignment horizontal="right" vertical="center"/>
    </xf>
    <xf numFmtId="176" fontId="7" fillId="0" borderId="1" xfId="3" applyNumberFormat="1" applyFont="1" applyBorder="1" applyAlignment="1" applyProtection="1">
      <alignment horizontal="right" vertical="center"/>
      <protection locked="0"/>
    </xf>
    <xf numFmtId="0" fontId="7" fillId="0" borderId="4" xfId="3" applyFont="1" applyBorder="1" applyAlignment="1" applyProtection="1">
      <alignment horizontal="right" vertical="center"/>
      <protection locked="0"/>
    </xf>
    <xf numFmtId="0" fontId="7" fillId="0" borderId="4" xfId="3" applyFont="1" applyBorder="1" applyAlignment="1">
      <alignment horizontal="right" vertical="center"/>
    </xf>
    <xf numFmtId="176" fontId="7" fillId="0" borderId="4" xfId="3" applyNumberFormat="1" applyFont="1" applyBorder="1" applyAlignment="1" applyProtection="1">
      <alignment horizontal="right" vertical="center"/>
      <protection locked="0"/>
    </xf>
    <xf numFmtId="176" fontId="7" fillId="0" borderId="1" xfId="1" applyNumberFormat="1" applyFont="1" applyFill="1" applyBorder="1" applyAlignment="1" applyProtection="1">
      <alignment horizontal="right" vertical="center"/>
      <protection locked="0"/>
    </xf>
    <xf numFmtId="0" fontId="14" fillId="0" borderId="0" xfId="3" applyFont="1" applyProtection="1">
      <alignment vertical="center"/>
      <protection locked="0"/>
    </xf>
    <xf numFmtId="0" fontId="8" fillId="0" borderId="0" xfId="6" applyFont="1">
      <alignment vertical="center"/>
    </xf>
    <xf numFmtId="0" fontId="11" fillId="0" borderId="0" xfId="6" applyFont="1" applyAlignment="1">
      <alignment horizontal="center" vertical="center"/>
    </xf>
    <xf numFmtId="0" fontId="10" fillId="0" borderId="0" xfId="6" applyFont="1" applyAlignment="1" applyProtection="1">
      <alignment horizontal="right" vertical="center"/>
      <protection locked="0"/>
    </xf>
    <xf numFmtId="0" fontId="1" fillId="0" borderId="0" xfId="6" applyAlignment="1">
      <alignment vertical="center" wrapText="1"/>
    </xf>
    <xf numFmtId="0" fontId="1" fillId="0" borderId="0" xfId="6">
      <alignment vertical="center"/>
    </xf>
    <xf numFmtId="0" fontId="9" fillId="0" borderId="0" xfId="6" applyFont="1" applyAlignment="1" applyProtection="1">
      <alignment horizontal="right" vertical="center"/>
      <protection locked="0"/>
    </xf>
    <xf numFmtId="0" fontId="6" fillId="0" borderId="0" xfId="6" applyFont="1" applyAlignment="1">
      <alignment vertical="center" wrapText="1"/>
    </xf>
    <xf numFmtId="0" fontId="5" fillId="3" borderId="3" xfId="6" applyFont="1" applyFill="1" applyBorder="1" applyAlignment="1">
      <alignment vertical="center" wrapText="1"/>
    </xf>
    <xf numFmtId="0" fontId="5" fillId="3" borderId="2" xfId="6" applyFont="1" applyFill="1" applyBorder="1" applyAlignment="1">
      <alignment vertical="center" wrapText="1"/>
    </xf>
    <xf numFmtId="0" fontId="0" fillId="0" borderId="0" xfId="6" applyFont="1" applyAlignment="1">
      <alignment vertical="center" wrapText="1"/>
    </xf>
    <xf numFmtId="0" fontId="5" fillId="2" borderId="1" xfId="6" applyFont="1" applyFill="1" applyBorder="1" applyAlignment="1">
      <alignment vertical="center" wrapText="1"/>
    </xf>
    <xf numFmtId="0" fontId="5" fillId="2" borderId="1" xfId="6" applyFont="1" applyFill="1" applyBorder="1" applyAlignment="1">
      <alignment horizontal="center" vertical="center" wrapText="1"/>
    </xf>
    <xf numFmtId="0" fontId="5" fillId="0" borderId="1" xfId="6" applyFont="1" applyBorder="1" applyAlignment="1">
      <alignment vertical="center" wrapText="1"/>
    </xf>
    <xf numFmtId="0" fontId="5" fillId="3" borderId="3" xfId="6" applyFont="1" applyFill="1" applyBorder="1" applyAlignment="1">
      <alignment horizontal="center" vertical="center" wrapText="1"/>
    </xf>
    <xf numFmtId="0" fontId="5" fillId="3" borderId="2" xfId="6" applyFont="1" applyFill="1" applyBorder="1" applyAlignment="1">
      <alignment horizontal="center" vertical="center" wrapText="1"/>
    </xf>
    <xf numFmtId="0" fontId="1" fillId="0" borderId="0" xfId="6" applyAlignment="1">
      <alignment horizontal="center" vertical="center"/>
    </xf>
    <xf numFmtId="0" fontId="5" fillId="3" borderId="1" xfId="6" applyFont="1" applyFill="1" applyBorder="1" applyAlignment="1">
      <alignment vertical="center" wrapText="1"/>
    </xf>
    <xf numFmtId="0" fontId="5" fillId="3" borderId="1" xfId="6" applyFont="1" applyFill="1" applyBorder="1" applyAlignment="1">
      <alignment horizontal="center" vertical="center" wrapText="1"/>
    </xf>
    <xf numFmtId="0" fontId="5" fillId="0" borderId="6" xfId="6" applyFont="1" applyBorder="1" applyAlignment="1">
      <alignment horizontal="center" vertical="center" wrapText="1"/>
    </xf>
    <xf numFmtId="0" fontId="5" fillId="2" borderId="7" xfId="6" applyFont="1" applyFill="1" applyBorder="1" applyAlignment="1">
      <alignment horizontal="center" vertical="center" wrapText="1"/>
    </xf>
    <xf numFmtId="0" fontId="8" fillId="0" borderId="1" xfId="6" applyFont="1" applyBorder="1" applyAlignment="1">
      <alignment vertical="center" wrapText="1"/>
    </xf>
    <xf numFmtId="0" fontId="8" fillId="3" borderId="4" xfId="3" applyFont="1" applyFill="1" applyBorder="1" applyAlignment="1">
      <alignment vertical="center" wrapText="1"/>
    </xf>
    <xf numFmtId="0" fontId="11" fillId="0" borderId="5" xfId="6" applyFont="1" applyBorder="1" applyAlignment="1">
      <alignment horizontal="center" vertical="center"/>
    </xf>
    <xf numFmtId="0" fontId="8" fillId="0" borderId="0" xfId="6" applyFont="1" applyAlignment="1">
      <alignment vertical="center" wrapText="1"/>
    </xf>
    <xf numFmtId="0" fontId="17" fillId="0" borderId="0" xfId="6" applyFont="1">
      <alignment vertical="center"/>
    </xf>
    <xf numFmtId="0" fontId="17" fillId="0" borderId="0" xfId="6" applyFont="1" applyAlignment="1">
      <alignment vertical="center" wrapText="1"/>
    </xf>
    <xf numFmtId="0" fontId="17" fillId="0" borderId="0" xfId="3" applyFont="1">
      <alignment vertical="center"/>
    </xf>
    <xf numFmtId="0" fontId="8" fillId="3" borderId="4" xfId="4" applyFont="1" applyFill="1" applyBorder="1" applyAlignment="1">
      <alignment vertical="center" wrapText="1"/>
    </xf>
    <xf numFmtId="178" fontId="5" fillId="4" borderId="1" xfId="3" applyNumberFormat="1" applyFont="1" applyFill="1" applyBorder="1" applyAlignment="1">
      <alignment horizontal="center" vertical="center" wrapText="1"/>
    </xf>
    <xf numFmtId="176" fontId="5" fillId="4" borderId="1" xfId="3" applyNumberFormat="1" applyFont="1" applyFill="1" applyBorder="1" applyAlignment="1">
      <alignment horizontal="center" vertical="center" wrapText="1"/>
    </xf>
    <xf numFmtId="179" fontId="5" fillId="4" borderId="1" xfId="3" applyNumberFormat="1" applyFont="1" applyFill="1" applyBorder="1" applyAlignment="1">
      <alignment horizontal="center" vertical="center" wrapText="1"/>
    </xf>
    <xf numFmtId="177" fontId="5" fillId="4" borderId="1" xfId="3" applyNumberFormat="1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 wrapText="1"/>
    </xf>
    <xf numFmtId="180" fontId="5" fillId="0" borderId="1" xfId="2" applyNumberFormat="1" applyFont="1" applyBorder="1" applyAlignment="1">
      <alignment horizontal="center" vertical="center" wrapText="1"/>
    </xf>
    <xf numFmtId="176" fontId="5" fillId="0" borderId="1" xfId="2" applyNumberFormat="1" applyFont="1" applyBorder="1" applyAlignment="1">
      <alignment horizontal="center" vertical="center" wrapText="1"/>
    </xf>
    <xf numFmtId="176" fontId="5" fillId="4" borderId="1" xfId="2" applyNumberFormat="1" applyFont="1" applyFill="1" applyBorder="1" applyAlignment="1">
      <alignment horizontal="center" vertical="center" wrapText="1"/>
    </xf>
    <xf numFmtId="179" fontId="5" fillId="4" borderId="1" xfId="2" applyNumberFormat="1" applyFont="1" applyFill="1" applyBorder="1" applyAlignment="1">
      <alignment horizontal="center" vertical="center" wrapText="1"/>
    </xf>
    <xf numFmtId="178" fontId="5" fillId="4" borderId="1" xfId="2" applyNumberFormat="1" applyFont="1" applyFill="1" applyBorder="1" applyAlignment="1">
      <alignment horizontal="center" vertical="center" wrapText="1"/>
    </xf>
    <xf numFmtId="0" fontId="9" fillId="0" borderId="0" xfId="3" applyFont="1" applyAlignment="1" applyProtection="1">
      <alignment horizontal="right" vertical="center"/>
      <protection locked="0"/>
    </xf>
    <xf numFmtId="0" fontId="13" fillId="0" borderId="0" xfId="3" applyFont="1" applyAlignment="1" applyProtection="1">
      <alignment horizontal="right" vertical="center"/>
      <protection locked="0"/>
    </xf>
    <xf numFmtId="0" fontId="5" fillId="0" borderId="4" xfId="3" applyFont="1" applyBorder="1" applyAlignment="1">
      <alignment horizontal="left" vertical="center" wrapText="1"/>
    </xf>
    <xf numFmtId="0" fontId="5" fillId="0" borderId="3" xfId="3" applyFont="1" applyBorder="1" applyAlignment="1">
      <alignment horizontal="left" vertical="center" wrapText="1"/>
    </xf>
    <xf numFmtId="0" fontId="5" fillId="0" borderId="2" xfId="3" applyFont="1" applyBorder="1" applyAlignment="1">
      <alignment horizontal="left" vertical="center" wrapText="1"/>
    </xf>
    <xf numFmtId="0" fontId="11" fillId="0" borderId="0" xfId="3" applyFont="1" applyAlignment="1">
      <alignment horizontal="center" vertical="center" wrapText="1"/>
    </xf>
    <xf numFmtId="0" fontId="11" fillId="0" borderId="0" xfId="3" applyFont="1" applyAlignment="1">
      <alignment horizontal="center" vertical="center"/>
    </xf>
    <xf numFmtId="0" fontId="5" fillId="0" borderId="1" xfId="3" applyFont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14" fillId="0" borderId="1" xfId="3" applyFont="1" applyBorder="1" applyProtection="1">
      <alignment vertical="center"/>
      <protection locked="0"/>
    </xf>
    <xf numFmtId="0" fontId="6" fillId="0" borderId="1" xfId="0" applyFont="1" applyBorder="1">
      <alignment vertical="center"/>
    </xf>
    <xf numFmtId="0" fontId="8" fillId="0" borderId="0" xfId="3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4" fillId="0" borderId="4" xfId="3" applyFont="1" applyBorder="1" applyProtection="1">
      <alignment vertical="center"/>
      <protection locked="0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0" fontId="8" fillId="0" borderId="5" xfId="3" applyFont="1" applyBorder="1" applyAlignment="1">
      <alignment horizontal="left" vertical="center" wrapText="1"/>
    </xf>
    <xf numFmtId="0" fontId="16" fillId="0" borderId="5" xfId="0" applyFont="1" applyBorder="1">
      <alignment vertical="center"/>
    </xf>
    <xf numFmtId="0" fontId="11" fillId="0" borderId="0" xfId="6" applyFont="1" applyAlignment="1">
      <alignment horizontal="center" vertical="center"/>
    </xf>
    <xf numFmtId="0" fontId="13" fillId="0" borderId="0" xfId="6" applyFont="1" applyAlignment="1" applyProtection="1">
      <alignment horizontal="right" vertical="center"/>
      <protection locked="0"/>
    </xf>
    <xf numFmtId="0" fontId="5" fillId="0" borderId="4" xfId="6" applyFont="1" applyBorder="1" applyAlignment="1">
      <alignment horizontal="center" vertical="center" wrapText="1"/>
    </xf>
    <xf numFmtId="0" fontId="5" fillId="0" borderId="3" xfId="6" applyFont="1" applyBorder="1" applyAlignment="1">
      <alignment horizontal="center" vertical="center" wrapText="1"/>
    </xf>
    <xf numFmtId="0" fontId="5" fillId="0" borderId="2" xfId="6" applyFont="1" applyBorder="1" applyAlignment="1">
      <alignment horizontal="center" vertical="center" wrapText="1"/>
    </xf>
    <xf numFmtId="0" fontId="5" fillId="0" borderId="8" xfId="6" applyFont="1" applyBorder="1" applyAlignment="1">
      <alignment horizontal="center" vertical="center" wrapText="1"/>
    </xf>
    <xf numFmtId="0" fontId="8" fillId="0" borderId="0" xfId="3" applyFont="1" applyAlignment="1">
      <alignment horizontal="left" vertical="center"/>
    </xf>
    <xf numFmtId="0" fontId="16" fillId="0" borderId="0" xfId="0" applyFont="1">
      <alignment vertical="center"/>
    </xf>
    <xf numFmtId="0" fontId="15" fillId="0" borderId="0" xfId="3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4" fillId="0" borderId="0" xfId="3" applyFont="1">
      <alignment vertical="center"/>
    </xf>
    <xf numFmtId="0" fontId="14" fillId="0" borderId="0" xfId="0" applyFont="1">
      <alignment vertical="center"/>
    </xf>
    <xf numFmtId="0" fontId="0" fillId="0" borderId="1" xfId="0" applyBorder="1">
      <alignment vertical="center"/>
    </xf>
  </cellXfs>
  <cellStyles count="7">
    <cellStyle name="パーセント" xfId="2" builtinId="5"/>
    <cellStyle name="桁区切り" xfId="1" builtinId="6"/>
    <cellStyle name="標準" xfId="0" builtinId="0"/>
    <cellStyle name="標準 14 2" xfId="4" xr:uid="{610C3739-972B-4444-AA5F-392F52059159}"/>
    <cellStyle name="標準 14 3" xfId="3" xr:uid="{406E34F2-14D5-4C30-A120-141EB148C68E}"/>
    <cellStyle name="標準 14 3 2" xfId="6" xr:uid="{50E7DAE2-D360-44AB-934C-A3DF3F52C46C}"/>
    <cellStyle name="標準 2" xfId="5" xr:uid="{5F6B4E38-F612-4A29-BDDE-77823145ACAB}"/>
  </cellStyles>
  <dxfs count="72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1568140</xdr:colOff>
      <xdr:row>20</xdr:row>
      <xdr:rowOff>383323</xdr:rowOff>
    </xdr:from>
    <xdr:to>
      <xdr:col>7</xdr:col>
      <xdr:colOff>2246815</xdr:colOff>
      <xdr:row>23</xdr:row>
      <xdr:rowOff>453328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D82FCA67-76CA-43A0-8B21-3EF2D9239A57}"/>
            </a:ext>
          </a:extLst>
        </xdr:cNvPr>
        <xdr:cNvSpPr/>
      </xdr:nvSpPr>
      <xdr:spPr bwMode="auto">
        <a:xfrm>
          <a:off x="3425515" y="3088423"/>
          <a:ext cx="2059800" cy="50815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54000"/>
          </a:srgbClr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2400" kern="1200"/>
            <a:t>報告対象職種は調整中</a:t>
          </a:r>
        </a:p>
      </xdr:txBody>
    </xdr:sp>
    <xdr:clientData/>
  </xdr:twoCellAnchor>
  <xdr:twoCellAnchor>
    <xdr:from>
      <xdr:col>4</xdr:col>
      <xdr:colOff>1568140</xdr:colOff>
      <xdr:row>20</xdr:row>
      <xdr:rowOff>383323</xdr:rowOff>
    </xdr:from>
    <xdr:to>
      <xdr:col>7</xdr:col>
      <xdr:colOff>2246815</xdr:colOff>
      <xdr:row>23</xdr:row>
      <xdr:rowOff>453328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7AB69B15-8CFA-4C1C-BCE5-3FD32DE58ADC}"/>
            </a:ext>
          </a:extLst>
        </xdr:cNvPr>
        <xdr:cNvSpPr/>
      </xdr:nvSpPr>
      <xdr:spPr bwMode="auto">
        <a:xfrm>
          <a:off x="7911790" y="8898673"/>
          <a:ext cx="6031725" cy="20416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54000"/>
          </a:srgbClr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2400" kern="1200"/>
            <a:t>報告対象職種は調整中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1568140</xdr:colOff>
      <xdr:row>20</xdr:row>
      <xdr:rowOff>383323</xdr:rowOff>
    </xdr:from>
    <xdr:to>
      <xdr:col>7</xdr:col>
      <xdr:colOff>2246815</xdr:colOff>
      <xdr:row>23</xdr:row>
      <xdr:rowOff>453328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6BB59BCB-373F-450E-9101-0DE1EE03464E}"/>
            </a:ext>
          </a:extLst>
        </xdr:cNvPr>
        <xdr:cNvSpPr/>
      </xdr:nvSpPr>
      <xdr:spPr bwMode="auto">
        <a:xfrm>
          <a:off x="8188015" y="11718073"/>
          <a:ext cx="6031725" cy="20416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54000"/>
          </a:srgbClr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2400" kern="1200"/>
            <a:t>報告対象職種は調整中</a:t>
          </a:r>
        </a:p>
      </xdr:txBody>
    </xdr:sp>
    <xdr:clientData/>
  </xdr:twoCellAnchor>
  <xdr:twoCellAnchor>
    <xdr:from>
      <xdr:col>4</xdr:col>
      <xdr:colOff>1568140</xdr:colOff>
      <xdr:row>20</xdr:row>
      <xdr:rowOff>383323</xdr:rowOff>
    </xdr:from>
    <xdr:to>
      <xdr:col>7</xdr:col>
      <xdr:colOff>2246815</xdr:colOff>
      <xdr:row>23</xdr:row>
      <xdr:rowOff>453328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C6355C75-A801-4A34-BA93-FEA44EA69400}"/>
            </a:ext>
          </a:extLst>
        </xdr:cNvPr>
        <xdr:cNvSpPr/>
      </xdr:nvSpPr>
      <xdr:spPr bwMode="auto">
        <a:xfrm>
          <a:off x="8188015" y="11718073"/>
          <a:ext cx="6031725" cy="20416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54000"/>
          </a:srgbClr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2400" kern="1200"/>
            <a:t>報告対象職種は調整中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1568140</xdr:colOff>
      <xdr:row>20</xdr:row>
      <xdr:rowOff>383323</xdr:rowOff>
    </xdr:from>
    <xdr:to>
      <xdr:col>7</xdr:col>
      <xdr:colOff>2246815</xdr:colOff>
      <xdr:row>23</xdr:row>
      <xdr:rowOff>453328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B33CDA7B-E671-459D-8662-076E09E0C57A}"/>
            </a:ext>
          </a:extLst>
        </xdr:cNvPr>
        <xdr:cNvSpPr/>
      </xdr:nvSpPr>
      <xdr:spPr bwMode="auto">
        <a:xfrm>
          <a:off x="7797490" y="11156098"/>
          <a:ext cx="5136375" cy="20416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54000"/>
          </a:srgbClr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2400" kern="1200"/>
            <a:t>報告対象職種は調整中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317500</xdr:colOff>
      <xdr:row>20</xdr:row>
      <xdr:rowOff>635000</xdr:rowOff>
    </xdr:from>
    <xdr:to>
      <xdr:col>7</xdr:col>
      <xdr:colOff>2724680</xdr:colOff>
      <xdr:row>24</xdr:row>
      <xdr:rowOff>166158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FBE3C1F-7E68-4BE4-9A96-3005EC633756}"/>
            </a:ext>
          </a:extLst>
        </xdr:cNvPr>
        <xdr:cNvSpPr/>
      </xdr:nvSpPr>
      <xdr:spPr bwMode="auto">
        <a:xfrm>
          <a:off x="3746500" y="3082925"/>
          <a:ext cx="1740430" cy="68368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54000"/>
          </a:srgbClr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2400" kern="1200"/>
            <a:t>報告対象職種は調整中</a:t>
          </a:r>
        </a:p>
      </xdr:txBody>
    </xdr:sp>
    <xdr:clientData/>
  </xdr:twoCellAnchor>
  <xdr:twoCellAnchor>
    <xdr:from>
      <xdr:col>4</xdr:col>
      <xdr:colOff>1568140</xdr:colOff>
      <xdr:row>20</xdr:row>
      <xdr:rowOff>383323</xdr:rowOff>
    </xdr:from>
    <xdr:to>
      <xdr:col>7</xdr:col>
      <xdr:colOff>2246815</xdr:colOff>
      <xdr:row>23</xdr:row>
      <xdr:rowOff>453328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D47F2A8F-DB8C-4609-8DA2-89FD62810A32}"/>
            </a:ext>
          </a:extLst>
        </xdr:cNvPr>
        <xdr:cNvSpPr/>
      </xdr:nvSpPr>
      <xdr:spPr bwMode="auto">
        <a:xfrm>
          <a:off x="8283265" y="11460898"/>
          <a:ext cx="6031725" cy="20416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54000"/>
          </a:srgbClr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2400" kern="1200"/>
            <a:t>報告対象職種は調整中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2D759-12FE-46A4-897D-61DDA6A7FEC6}">
  <sheetPr>
    <tabColor rgb="FFFF0000"/>
    <pageSetUpPr fitToPage="1"/>
  </sheetPr>
  <dimension ref="A1:S25"/>
  <sheetViews>
    <sheetView view="pageBreakPreview" topLeftCell="A13" zoomScale="70" zoomScaleNormal="100" zoomScaleSheetLayoutView="70" workbookViewId="0">
      <selection activeCell="E25" sqref="E25"/>
    </sheetView>
  </sheetViews>
  <sheetFormatPr defaultRowHeight="13.5"/>
  <cols>
    <col min="1" max="1" width="41.5" style="1" customWidth="1"/>
    <col min="2" max="4" width="15.125" style="3" customWidth="1"/>
    <col min="5" max="5" width="22.5" style="3" customWidth="1"/>
    <col min="6" max="6" width="18.25" style="3" customWidth="1"/>
    <col min="7" max="7" width="29.5" style="1" customWidth="1"/>
    <col min="8" max="8" width="35.875" style="1" customWidth="1"/>
    <col min="9" max="11" width="15.125" style="3" customWidth="1"/>
    <col min="12" max="12" width="45.75" style="1" customWidth="1"/>
    <col min="13" max="13" width="187.25" style="2" customWidth="1"/>
    <col min="14" max="19" width="14.625" style="1" customWidth="1"/>
    <col min="20" max="20" width="18.875" style="1" customWidth="1"/>
    <col min="21" max="21" width="9" style="1"/>
    <col min="22" max="28" width="9" style="1" customWidth="1"/>
    <col min="29" max="16384" width="9" style="1"/>
  </cols>
  <sheetData>
    <row r="1" spans="1:15" ht="25.5" customHeight="1">
      <c r="A1" s="65" t="s">
        <v>71</v>
      </c>
      <c r="B1" s="20"/>
      <c r="C1" s="20"/>
      <c r="D1" s="20"/>
      <c r="E1" s="20"/>
      <c r="F1" s="20"/>
      <c r="H1" s="22"/>
      <c r="J1" s="77"/>
      <c r="K1" s="77"/>
      <c r="L1"/>
    </row>
    <row r="2" spans="1:15" ht="48" customHeight="1">
      <c r="A2" s="22"/>
      <c r="B2" s="20"/>
      <c r="C2" s="20"/>
      <c r="D2" s="20"/>
      <c r="E2" s="20"/>
      <c r="F2" s="20"/>
      <c r="H2" s="22"/>
      <c r="J2" s="78" t="s">
        <v>38</v>
      </c>
      <c r="K2" s="78"/>
      <c r="L2"/>
    </row>
    <row r="3" spans="1:15" ht="48" customHeight="1">
      <c r="A3" s="22"/>
      <c r="B3" s="20"/>
      <c r="C3" s="20"/>
      <c r="D3" s="20"/>
      <c r="E3" s="20"/>
      <c r="F3" s="20"/>
      <c r="H3" s="22"/>
      <c r="J3" s="78" t="s">
        <v>39</v>
      </c>
      <c r="K3" s="78"/>
      <c r="L3" s="29"/>
    </row>
    <row r="4" spans="1:15" ht="46.5" customHeight="1">
      <c r="A4" s="82" t="s">
        <v>80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2" t="s">
        <v>26</v>
      </c>
    </row>
    <row r="5" spans="1:15" ht="30.75" customHeight="1">
      <c r="A5" s="88" t="s">
        <v>54</v>
      </c>
      <c r="B5" s="89"/>
      <c r="C5" s="20"/>
      <c r="D5" s="20"/>
      <c r="E5" s="20"/>
      <c r="F5" s="20"/>
      <c r="G5" s="20"/>
      <c r="H5" s="20"/>
      <c r="I5" s="20"/>
      <c r="J5" s="20"/>
      <c r="K5" s="20"/>
      <c r="L5" s="20"/>
    </row>
    <row r="6" spans="1:15" ht="33" customHeight="1">
      <c r="A6" s="93" t="s">
        <v>56</v>
      </c>
      <c r="B6" s="94"/>
      <c r="C6" s="94"/>
      <c r="D6" s="94"/>
      <c r="E6" s="94"/>
      <c r="F6" s="94"/>
      <c r="G6" s="94"/>
      <c r="H6" s="20"/>
      <c r="I6" s="20"/>
      <c r="J6" s="20"/>
      <c r="K6" s="20"/>
      <c r="L6" s="20"/>
    </row>
    <row r="7" spans="1:15" ht="41.25" customHeight="1">
      <c r="A7" s="86" t="s">
        <v>48</v>
      </c>
      <c r="B7" s="87"/>
      <c r="C7" s="87"/>
      <c r="D7" s="87"/>
      <c r="E7" s="87"/>
      <c r="F7" s="87"/>
      <c r="G7" s="35"/>
      <c r="H7" s="90" t="s">
        <v>51</v>
      </c>
      <c r="I7" s="91"/>
      <c r="J7" s="91"/>
      <c r="K7" s="91"/>
      <c r="L7" s="37">
        <f>SUM($L$16:$L$19,$L$22:$L$25)</f>
        <v>0</v>
      </c>
    </row>
    <row r="8" spans="1:15" ht="41.25" customHeight="1">
      <c r="A8" s="86" t="s">
        <v>49</v>
      </c>
      <c r="B8" s="87"/>
      <c r="C8" s="87"/>
      <c r="D8" s="87"/>
      <c r="E8" s="87"/>
      <c r="F8" s="87"/>
      <c r="G8" s="35"/>
      <c r="H8" s="90" t="s">
        <v>79</v>
      </c>
      <c r="I8" s="91"/>
      <c r="J8" s="91"/>
      <c r="K8" s="91"/>
      <c r="L8" s="37"/>
    </row>
    <row r="9" spans="1:15" ht="41.25" customHeight="1">
      <c r="A9" s="86" t="s">
        <v>50</v>
      </c>
      <c r="B9" s="87"/>
      <c r="C9" s="87"/>
      <c r="D9" s="87"/>
      <c r="E9" s="87"/>
      <c r="F9" s="87"/>
      <c r="G9" s="36"/>
      <c r="H9" s="90" t="s">
        <v>55</v>
      </c>
      <c r="I9" s="91"/>
      <c r="J9" s="91"/>
      <c r="K9" s="91"/>
      <c r="L9" s="37"/>
    </row>
    <row r="10" spans="1:15" ht="41.25" customHeight="1">
      <c r="H10" s="90" t="s">
        <v>52</v>
      </c>
      <c r="I10" s="91"/>
      <c r="J10" s="91"/>
      <c r="K10" s="91"/>
      <c r="L10" s="37">
        <f>L8-L7</f>
        <v>0</v>
      </c>
      <c r="N10" s="1" t="s">
        <v>20</v>
      </c>
      <c r="O10" s="1" t="s">
        <v>19</v>
      </c>
    </row>
    <row r="11" spans="1:15" ht="41.25" customHeight="1">
      <c r="H11" s="90" t="s">
        <v>53</v>
      </c>
      <c r="I11" s="91"/>
      <c r="J11" s="91"/>
      <c r="K11" s="92"/>
      <c r="L11" s="33">
        <f>L8-L10</f>
        <v>0</v>
      </c>
      <c r="N11" s="1" t="s">
        <v>20</v>
      </c>
      <c r="O11" s="1" t="s">
        <v>19</v>
      </c>
    </row>
    <row r="12" spans="1:15" ht="26.25" customHeight="1">
      <c r="A12" s="88" t="s">
        <v>68</v>
      </c>
      <c r="B12" s="89"/>
      <c r="H12" s="38"/>
      <c r="I12"/>
      <c r="J12"/>
      <c r="K12"/>
      <c r="L12" s="28"/>
    </row>
    <row r="13" spans="1:15" ht="41.25" customHeight="1">
      <c r="A13" s="84" t="s">
        <v>25</v>
      </c>
      <c r="B13" s="84"/>
      <c r="C13" s="84"/>
      <c r="D13" s="84"/>
      <c r="E13" s="84"/>
      <c r="F13" s="84"/>
      <c r="G13" s="85"/>
      <c r="H13" s="84" t="s">
        <v>24</v>
      </c>
      <c r="I13" s="84"/>
      <c r="J13" s="84"/>
      <c r="K13" s="84"/>
      <c r="L13" s="84"/>
      <c r="M13" s="14"/>
    </row>
    <row r="14" spans="1:15" ht="51.75" customHeight="1">
      <c r="A14" s="60" t="s">
        <v>66</v>
      </c>
      <c r="B14" s="71"/>
      <c r="C14" s="16"/>
      <c r="D14" s="16"/>
      <c r="E14" s="16"/>
      <c r="F14" s="16"/>
      <c r="G14" s="15"/>
      <c r="H14" s="17" t="s">
        <v>23</v>
      </c>
      <c r="I14" s="71"/>
      <c r="J14" s="16"/>
      <c r="K14" s="16"/>
      <c r="L14" s="15"/>
      <c r="M14" s="4" t="s">
        <v>21</v>
      </c>
      <c r="N14" s="1" t="s">
        <v>20</v>
      </c>
      <c r="O14" s="1" t="s">
        <v>19</v>
      </c>
    </row>
    <row r="15" spans="1:15" ht="72.75" customHeight="1">
      <c r="A15" s="13" t="s">
        <v>15</v>
      </c>
      <c r="B15" s="12" t="s">
        <v>14</v>
      </c>
      <c r="C15" s="12" t="s">
        <v>13</v>
      </c>
      <c r="D15" s="12" t="s">
        <v>12</v>
      </c>
      <c r="E15" s="12" t="s">
        <v>43</v>
      </c>
      <c r="F15" s="12" t="s">
        <v>44</v>
      </c>
      <c r="G15" s="31" t="s">
        <v>16</v>
      </c>
      <c r="H15" s="13" t="s">
        <v>15</v>
      </c>
      <c r="I15" s="12" t="s">
        <v>14</v>
      </c>
      <c r="J15" s="12" t="s">
        <v>13</v>
      </c>
      <c r="K15" s="12" t="s">
        <v>12</v>
      </c>
      <c r="L15" s="31" t="s">
        <v>11</v>
      </c>
      <c r="M15" s="4" t="s">
        <v>10</v>
      </c>
    </row>
    <row r="16" spans="1:15" ht="41.25" customHeight="1">
      <c r="A16" s="9" t="s">
        <v>9</v>
      </c>
      <c r="B16" s="67"/>
      <c r="C16" s="68"/>
      <c r="D16" s="69"/>
      <c r="E16" s="68"/>
      <c r="F16" s="10" t="str">
        <f>IF(E16&gt;=C16,"○","×")</f>
        <v>○</v>
      </c>
      <c r="G16" s="5" t="e">
        <f>((B16*C16*D16)/B16)/D16</f>
        <v>#DIV/0!</v>
      </c>
      <c r="H16" s="9" t="s">
        <v>8</v>
      </c>
      <c r="I16" s="8">
        <f>B16</f>
        <v>0</v>
      </c>
      <c r="J16" s="5">
        <f t="shared" ref="I16:K18" si="0">C16</f>
        <v>0</v>
      </c>
      <c r="K16" s="11">
        <f t="shared" si="0"/>
        <v>0</v>
      </c>
      <c r="L16" s="5">
        <f>I16*J16*K16</f>
        <v>0</v>
      </c>
      <c r="M16" s="4" t="s">
        <v>7</v>
      </c>
    </row>
    <row r="17" spans="1:19" ht="41.25" customHeight="1">
      <c r="A17" s="9" t="s">
        <v>6</v>
      </c>
      <c r="B17" s="67"/>
      <c r="C17" s="68"/>
      <c r="D17" s="69"/>
      <c r="E17" s="68"/>
      <c r="F17" s="10" t="str">
        <f>IF(E17&gt;=C17,"○","×")</f>
        <v>○</v>
      </c>
      <c r="G17" s="5" t="e">
        <f>((B17*C17*D17)/B17)/D17</f>
        <v>#DIV/0!</v>
      </c>
      <c r="H17" s="9" t="s">
        <v>5</v>
      </c>
      <c r="I17" s="8">
        <f t="shared" si="0"/>
        <v>0</v>
      </c>
      <c r="J17" s="5">
        <f t="shared" si="0"/>
        <v>0</v>
      </c>
      <c r="K17" s="11">
        <f t="shared" si="0"/>
        <v>0</v>
      </c>
      <c r="L17" s="5">
        <f>I17*J17*K17</f>
        <v>0</v>
      </c>
      <c r="M17" s="4" t="s">
        <v>4</v>
      </c>
    </row>
    <row r="18" spans="1:19" ht="41.25" customHeight="1">
      <c r="A18" s="9" t="s">
        <v>3</v>
      </c>
      <c r="B18" s="67"/>
      <c r="C18" s="68"/>
      <c r="D18" s="70"/>
      <c r="E18" s="68"/>
      <c r="F18" s="10" t="e">
        <f>IF(E18&gt;=G18,"○","×")</f>
        <v>#DIV/0!</v>
      </c>
      <c r="G18" s="5" t="e">
        <f>(B18*C18)/B18/D18</f>
        <v>#DIV/0!</v>
      </c>
      <c r="H18" s="9" t="s">
        <v>2</v>
      </c>
      <c r="I18" s="8">
        <f t="shared" si="0"/>
        <v>0</v>
      </c>
      <c r="J18" s="5">
        <f t="shared" si="0"/>
        <v>0</v>
      </c>
      <c r="K18" s="7">
        <f t="shared" si="0"/>
        <v>0</v>
      </c>
      <c r="L18" s="5">
        <f>I18*J18</f>
        <v>0</v>
      </c>
      <c r="M18" s="4" t="s">
        <v>1</v>
      </c>
      <c r="N18" s="1">
        <v>1</v>
      </c>
      <c r="O18" s="1">
        <v>2</v>
      </c>
      <c r="P18" s="1">
        <v>3</v>
      </c>
      <c r="Q18" s="1">
        <v>4</v>
      </c>
      <c r="R18" s="1">
        <v>5</v>
      </c>
      <c r="S18" s="1">
        <v>6</v>
      </c>
    </row>
    <row r="19" spans="1:19" ht="57" customHeight="1">
      <c r="A19" s="79" t="s">
        <v>69</v>
      </c>
      <c r="B19" s="80"/>
      <c r="C19" s="80"/>
      <c r="D19" s="80"/>
      <c r="E19" s="5">
        <f>'別紙【有床診】（2.0％超部分算定シート）'!I8</f>
        <v>0</v>
      </c>
      <c r="F19" s="6" t="str">
        <f>'別紙【有床診】（2.0％超部分算定シート）'!J8</f>
        <v>○</v>
      </c>
      <c r="G19" s="5" t="e">
        <f>'別紙【有床診】（2.0％超部分算定シート）'!K8</f>
        <v>#DIV/0!</v>
      </c>
      <c r="H19" s="79" t="s">
        <v>69</v>
      </c>
      <c r="I19" s="80"/>
      <c r="J19" s="80"/>
      <c r="K19" s="80"/>
      <c r="L19" s="5">
        <f>'別紙【有床診】（2.0％超部分算定シート）'!L8</f>
        <v>0</v>
      </c>
      <c r="M19" s="4" t="s">
        <v>0</v>
      </c>
    </row>
    <row r="20" spans="1:19" ht="81.75" customHeight="1">
      <c r="A20" s="60" t="s">
        <v>67</v>
      </c>
      <c r="B20" s="71"/>
      <c r="C20" s="16"/>
      <c r="D20" s="16"/>
      <c r="E20" s="16"/>
      <c r="F20" s="16"/>
      <c r="G20" s="15"/>
      <c r="H20" s="17" t="s">
        <v>58</v>
      </c>
      <c r="I20" s="71"/>
      <c r="J20" s="16"/>
      <c r="K20" s="16"/>
      <c r="L20" s="15"/>
      <c r="M20" s="14" t="s">
        <v>21</v>
      </c>
      <c r="N20" s="1" t="s">
        <v>20</v>
      </c>
      <c r="O20" s="1" t="s">
        <v>19</v>
      </c>
    </row>
    <row r="21" spans="1:19" ht="72.75" customHeight="1">
      <c r="A21" s="13" t="s">
        <v>15</v>
      </c>
      <c r="B21" s="12" t="s">
        <v>14</v>
      </c>
      <c r="C21" s="12" t="s">
        <v>13</v>
      </c>
      <c r="D21" s="12" t="s">
        <v>12</v>
      </c>
      <c r="E21" s="12" t="s">
        <v>43</v>
      </c>
      <c r="F21" s="12" t="s">
        <v>44</v>
      </c>
      <c r="G21" s="31" t="s">
        <v>16</v>
      </c>
      <c r="H21" s="13" t="s">
        <v>15</v>
      </c>
      <c r="I21" s="12" t="s">
        <v>14</v>
      </c>
      <c r="J21" s="12" t="s">
        <v>13</v>
      </c>
      <c r="K21" s="12" t="s">
        <v>12</v>
      </c>
      <c r="L21" s="31" t="s">
        <v>11</v>
      </c>
      <c r="M21" s="4" t="s">
        <v>10</v>
      </c>
    </row>
    <row r="22" spans="1:19" ht="41.25" customHeight="1">
      <c r="A22" s="9" t="s">
        <v>9</v>
      </c>
      <c r="B22" s="67"/>
      <c r="C22" s="68"/>
      <c r="D22" s="69"/>
      <c r="E22" s="68"/>
      <c r="F22" s="10" t="str">
        <f>IF(E22&gt;=C22,"○","×")</f>
        <v>○</v>
      </c>
      <c r="G22" s="5" t="e">
        <f>((B22*C22*D22)/B22)/D22</f>
        <v>#DIV/0!</v>
      </c>
      <c r="H22" s="9"/>
      <c r="I22" s="8">
        <f t="shared" ref="I22:K24" si="1">B22</f>
        <v>0</v>
      </c>
      <c r="J22" s="5">
        <f t="shared" si="1"/>
        <v>0</v>
      </c>
      <c r="K22" s="11">
        <f t="shared" si="1"/>
        <v>0</v>
      </c>
      <c r="L22" s="5">
        <f>I22*J22*K22</f>
        <v>0</v>
      </c>
      <c r="M22" s="4" t="s">
        <v>7</v>
      </c>
    </row>
    <row r="23" spans="1:19" ht="41.25" customHeight="1">
      <c r="A23" s="9" t="s">
        <v>6</v>
      </c>
      <c r="B23" s="67"/>
      <c r="C23" s="68"/>
      <c r="D23" s="69"/>
      <c r="E23" s="68"/>
      <c r="F23" s="10" t="str">
        <f>IF(E23&gt;=C23,"○","×")</f>
        <v>○</v>
      </c>
      <c r="G23" s="5" t="e">
        <f>((B23*C23*D23)/B23)/D23</f>
        <v>#DIV/0!</v>
      </c>
      <c r="H23" s="9"/>
      <c r="I23" s="8">
        <f t="shared" si="1"/>
        <v>0</v>
      </c>
      <c r="J23" s="5">
        <f t="shared" si="1"/>
        <v>0</v>
      </c>
      <c r="K23" s="11">
        <f t="shared" si="1"/>
        <v>0</v>
      </c>
      <c r="L23" s="5">
        <f>I23*J23*K23</f>
        <v>0</v>
      </c>
      <c r="M23" s="4" t="s">
        <v>4</v>
      </c>
    </row>
    <row r="24" spans="1:19" ht="41.25" customHeight="1">
      <c r="A24" s="9" t="s">
        <v>3</v>
      </c>
      <c r="B24" s="67"/>
      <c r="C24" s="68"/>
      <c r="D24" s="70"/>
      <c r="E24" s="68"/>
      <c r="F24" s="10" t="e">
        <f>IF(E24&gt;=G24,"○","×")</f>
        <v>#DIV/0!</v>
      </c>
      <c r="G24" s="5" t="e">
        <f>(B24*C24)/B24/D24</f>
        <v>#DIV/0!</v>
      </c>
      <c r="H24" s="9"/>
      <c r="I24" s="8">
        <f t="shared" si="1"/>
        <v>0</v>
      </c>
      <c r="J24" s="5">
        <f t="shared" si="1"/>
        <v>0</v>
      </c>
      <c r="K24" s="7">
        <f t="shared" si="1"/>
        <v>0</v>
      </c>
      <c r="L24" s="5">
        <f>I24*J24</f>
        <v>0</v>
      </c>
      <c r="M24" s="4" t="s">
        <v>1</v>
      </c>
      <c r="N24" s="1">
        <v>1</v>
      </c>
      <c r="O24" s="1">
        <v>2</v>
      </c>
      <c r="P24" s="1">
        <v>3</v>
      </c>
      <c r="Q24" s="1">
        <v>4</v>
      </c>
      <c r="R24" s="1">
        <v>5</v>
      </c>
      <c r="S24" s="1">
        <v>6</v>
      </c>
    </row>
    <row r="25" spans="1:19" ht="73.5" customHeight="1">
      <c r="A25" s="79" t="s">
        <v>69</v>
      </c>
      <c r="B25" s="80"/>
      <c r="C25" s="80"/>
      <c r="D25" s="81"/>
      <c r="E25" s="5">
        <f>'別紙【有床診】（2.0％超部分算定シート）'!I11</f>
        <v>0</v>
      </c>
      <c r="F25" s="6" t="str">
        <f>'別紙【有床診】（2.0％超部分算定シート）'!J11</f>
        <v>○</v>
      </c>
      <c r="G25" s="5" t="e">
        <f>'別紙【有床診】（2.0％超部分算定シート）'!K11</f>
        <v>#DIV/0!</v>
      </c>
      <c r="H25" s="79" t="s">
        <v>70</v>
      </c>
      <c r="I25" s="80"/>
      <c r="J25" s="80"/>
      <c r="K25" s="81"/>
      <c r="L25" s="5">
        <f>'別紙【有床診】（2.0％超部分算定シート）'!L11</f>
        <v>0</v>
      </c>
      <c r="M25" s="4" t="s">
        <v>0</v>
      </c>
    </row>
  </sheetData>
  <mergeCells count="21">
    <mergeCell ref="H8:K8"/>
    <mergeCell ref="H9:K9"/>
    <mergeCell ref="H11:K11"/>
    <mergeCell ref="H10:K10"/>
    <mergeCell ref="A6:G6"/>
    <mergeCell ref="J1:K1"/>
    <mergeCell ref="J3:K3"/>
    <mergeCell ref="J2:K2"/>
    <mergeCell ref="H25:K25"/>
    <mergeCell ref="A25:D25"/>
    <mergeCell ref="A4:L4"/>
    <mergeCell ref="A13:G13"/>
    <mergeCell ref="H13:L13"/>
    <mergeCell ref="A19:D19"/>
    <mergeCell ref="H19:K19"/>
    <mergeCell ref="A7:F7"/>
    <mergeCell ref="A8:F8"/>
    <mergeCell ref="A9:F9"/>
    <mergeCell ref="A12:B12"/>
    <mergeCell ref="A5:B5"/>
    <mergeCell ref="H7:K7"/>
  </mergeCells>
  <phoneticPr fontId="3"/>
  <conditionalFormatting sqref="A9 G9">
    <cfRule type="expression" dxfId="71" priority="13">
      <formula>$G$8="○"</formula>
    </cfRule>
    <cfRule type="expression" dxfId="70" priority="14">
      <formula>$G$8</formula>
    </cfRule>
  </conditionalFormatting>
  <conditionalFormatting sqref="A16:A19 H16:H19">
    <cfRule type="expression" dxfId="69" priority="12">
      <formula>$G$4="×"</formula>
    </cfRule>
  </conditionalFormatting>
  <conditionalFormatting sqref="A22:A25 H22:H25">
    <cfRule type="expression" dxfId="68" priority="11">
      <formula>$G$4="×"</formula>
    </cfRule>
  </conditionalFormatting>
  <conditionalFormatting sqref="B16:G18">
    <cfRule type="expression" dxfId="67" priority="8">
      <formula>$G$4="×"</formula>
    </cfRule>
  </conditionalFormatting>
  <conditionalFormatting sqref="B22:G24">
    <cfRule type="expression" dxfId="66" priority="4">
      <formula>$G$4="×"</formula>
    </cfRule>
  </conditionalFormatting>
  <conditionalFormatting sqref="G19">
    <cfRule type="expression" dxfId="65" priority="7">
      <formula>$G$4="×"</formula>
    </cfRule>
  </conditionalFormatting>
  <conditionalFormatting sqref="G25">
    <cfRule type="expression" dxfId="64" priority="2">
      <formula>$G$4="×"</formula>
    </cfRule>
  </conditionalFormatting>
  <conditionalFormatting sqref="I16:L18">
    <cfRule type="expression" dxfId="63" priority="6">
      <formula>$G$4="×"</formula>
    </cfRule>
  </conditionalFormatting>
  <conditionalFormatting sqref="I22:L24">
    <cfRule type="expression" dxfId="62" priority="3">
      <formula>$G$4="×"</formula>
    </cfRule>
  </conditionalFormatting>
  <conditionalFormatting sqref="L19">
    <cfRule type="expression" dxfId="61" priority="5">
      <formula>$G$4="×"</formula>
    </cfRule>
  </conditionalFormatting>
  <conditionalFormatting sqref="L25">
    <cfRule type="expression" dxfId="60" priority="1">
      <formula>$G$4="×"</formula>
    </cfRule>
  </conditionalFormatting>
  <dataValidations count="3">
    <dataValidation type="list" allowBlank="1" showInputMessage="1" showErrorMessage="1" sqref="G9" xr:uid="{B9056EFB-00F9-4CD1-A3B4-99082E769F3C}">
      <formula1>$N$11:$O$11</formula1>
    </dataValidation>
    <dataValidation type="list" allowBlank="1" showInputMessage="1" showErrorMessage="1" sqref="G7:G8" xr:uid="{3B913EF7-40F1-4AA1-A0EF-A096263B7CB0}">
      <formula1>$N$10:$O$10</formula1>
    </dataValidation>
    <dataValidation type="list" allowBlank="1" showInputMessage="1" showErrorMessage="1" sqref="D18 D24" xr:uid="{9A3A67A8-9A5A-461E-AC19-4BB1459F4D1D}">
      <formula1>$N$15:$S$15</formula1>
    </dataValidation>
  </dataValidations>
  <printOptions horizontalCentered="1"/>
  <pageMargins left="0.70866141732283472" right="0.70866141732283472" top="0.74803149606299213" bottom="0.55118110236220474" header="0.31496062992125984" footer="0.31496062992125984"/>
  <pageSetup paperSize="9" scale="4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A2A41-D71F-48D1-91EF-2453137FA64E}">
  <sheetPr>
    <tabColor rgb="FFFF0000"/>
    <pageSetUpPr fitToPage="1"/>
  </sheetPr>
  <dimension ref="A1:O12"/>
  <sheetViews>
    <sheetView view="pageBreakPreview" zoomScale="70" zoomScaleNormal="100" zoomScaleSheetLayoutView="70" workbookViewId="0">
      <selection activeCell="I11" sqref="I11"/>
    </sheetView>
  </sheetViews>
  <sheetFormatPr defaultRowHeight="13.5"/>
  <cols>
    <col min="1" max="1" width="42.75" style="43" customWidth="1"/>
    <col min="2" max="5" width="15.125" style="54" customWidth="1"/>
    <col min="6" max="6" width="16.5" style="54" customWidth="1"/>
    <col min="7" max="7" width="24.25" style="54" customWidth="1"/>
    <col min="8" max="8" width="19.75" style="54" customWidth="1"/>
    <col min="9" max="9" width="22.125" style="54" customWidth="1"/>
    <col min="10" max="11" width="18.25" style="54" customWidth="1"/>
    <col min="12" max="12" width="48.75" style="43" customWidth="1"/>
    <col min="13" max="13" width="187.25" style="42" customWidth="1"/>
    <col min="14" max="19" width="14.625" style="43" customWidth="1"/>
    <col min="20" max="20" width="18.875" style="43" customWidth="1"/>
    <col min="21" max="21" width="9" style="43"/>
    <col min="22" max="28" width="9" style="43" customWidth="1"/>
    <col min="29" max="16384" width="9" style="43"/>
  </cols>
  <sheetData>
    <row r="1" spans="1:15" ht="51" customHeight="1">
      <c r="A1" s="63" t="s">
        <v>72</v>
      </c>
      <c r="B1" s="95" t="s">
        <v>37</v>
      </c>
      <c r="C1" s="95"/>
      <c r="D1" s="95"/>
      <c r="E1" s="95"/>
      <c r="F1" s="95"/>
      <c r="G1" s="95"/>
      <c r="H1" s="95"/>
      <c r="I1" s="95"/>
      <c r="J1" s="95"/>
      <c r="K1" s="95"/>
      <c r="L1" s="41"/>
    </row>
    <row r="2" spans="1:15" ht="37.5" customHeight="1">
      <c r="A2" s="39"/>
      <c r="B2"/>
      <c r="C2"/>
      <c r="D2"/>
      <c r="E2"/>
      <c r="F2"/>
      <c r="G2"/>
      <c r="H2"/>
      <c r="I2"/>
      <c r="J2" s="96" t="s">
        <v>38</v>
      </c>
      <c r="K2" s="96"/>
      <c r="L2" s="21"/>
    </row>
    <row r="3" spans="1:15" ht="37.5" customHeight="1">
      <c r="A3" s="39"/>
      <c r="B3"/>
      <c r="C3"/>
      <c r="D3"/>
      <c r="E3"/>
      <c r="F3"/>
      <c r="G3"/>
      <c r="H3"/>
      <c r="I3"/>
      <c r="J3" s="96" t="s">
        <v>39</v>
      </c>
      <c r="K3" s="96"/>
      <c r="L3" s="21"/>
    </row>
    <row r="4" spans="1:15" ht="51" customHeight="1">
      <c r="A4" s="39"/>
      <c r="B4"/>
      <c r="C4"/>
      <c r="D4"/>
      <c r="E4"/>
      <c r="F4"/>
      <c r="G4"/>
      <c r="H4"/>
      <c r="I4"/>
      <c r="J4" s="44"/>
      <c r="K4" s="44"/>
      <c r="L4" s="21"/>
    </row>
    <row r="5" spans="1:15" ht="41.25" customHeight="1">
      <c r="A5" s="97" t="s">
        <v>25</v>
      </c>
      <c r="B5" s="98"/>
      <c r="C5" s="98"/>
      <c r="D5" s="98"/>
      <c r="E5" s="98"/>
      <c r="F5" s="98"/>
      <c r="G5" s="98"/>
      <c r="H5" s="98"/>
      <c r="I5" s="98"/>
      <c r="J5" s="98"/>
      <c r="K5" s="99"/>
      <c r="L5" s="57" t="s">
        <v>11</v>
      </c>
      <c r="M5" s="45"/>
    </row>
    <row r="6" spans="1:15" ht="49.5" customHeight="1">
      <c r="A6" s="60" t="s">
        <v>23</v>
      </c>
      <c r="B6" s="55"/>
      <c r="C6" s="46"/>
      <c r="D6" s="46"/>
      <c r="E6" s="46"/>
      <c r="F6" s="46"/>
      <c r="G6" s="46"/>
      <c r="H6" s="46"/>
      <c r="I6" s="46"/>
      <c r="J6" s="46"/>
      <c r="K6" s="46"/>
      <c r="L6" s="47"/>
      <c r="M6" s="48" t="s">
        <v>36</v>
      </c>
      <c r="N6" s="43" t="s">
        <v>20</v>
      </c>
      <c r="O6" s="43" t="s">
        <v>19</v>
      </c>
    </row>
    <row r="7" spans="1:15" ht="72.75" customHeight="1">
      <c r="A7" s="49" t="s">
        <v>15</v>
      </c>
      <c r="B7" s="50" t="s">
        <v>35</v>
      </c>
      <c r="C7" s="50" t="s">
        <v>34</v>
      </c>
      <c r="D7" s="50" t="s">
        <v>33</v>
      </c>
      <c r="E7" s="50" t="s">
        <v>32</v>
      </c>
      <c r="F7" s="50" t="s">
        <v>31</v>
      </c>
      <c r="G7" s="50" t="s">
        <v>30</v>
      </c>
      <c r="H7" s="50" t="s">
        <v>29</v>
      </c>
      <c r="I7" s="50" t="s">
        <v>43</v>
      </c>
      <c r="J7" s="50" t="s">
        <v>45</v>
      </c>
      <c r="K7" s="50" t="s">
        <v>16</v>
      </c>
      <c r="L7" s="58" t="s">
        <v>11</v>
      </c>
      <c r="M7" s="48" t="s">
        <v>10</v>
      </c>
    </row>
    <row r="8" spans="1:15" ht="111.75" customHeight="1">
      <c r="A8" s="59" t="s">
        <v>28</v>
      </c>
      <c r="B8" s="68"/>
      <c r="C8" s="68"/>
      <c r="D8" s="72" t="e">
        <f>C8/B8</f>
        <v>#DIV/0!</v>
      </c>
      <c r="E8" s="73" t="e">
        <f>(D8-0.02)*B8</f>
        <v>#DIV/0!</v>
      </c>
      <c r="F8" s="74"/>
      <c r="G8" s="75"/>
      <c r="H8" s="76"/>
      <c r="I8" s="68"/>
      <c r="J8" s="10" t="str">
        <f>IF(I8&gt;=C8,"○","×")</f>
        <v>○</v>
      </c>
      <c r="K8" s="5" t="e">
        <f>((F8*G8*H8)/H8)/G8</f>
        <v>#DIV/0!</v>
      </c>
      <c r="L8" s="5">
        <f>F8*G8*H8</f>
        <v>0</v>
      </c>
      <c r="M8" s="48" t="s">
        <v>27</v>
      </c>
    </row>
    <row r="9" spans="1:15" ht="81" customHeight="1">
      <c r="A9" s="60" t="s">
        <v>57</v>
      </c>
      <c r="B9" s="56"/>
      <c r="C9" s="52"/>
      <c r="D9" s="52"/>
      <c r="E9" s="52"/>
      <c r="F9" s="52"/>
      <c r="G9" s="52"/>
      <c r="H9" s="52"/>
      <c r="I9" s="52"/>
      <c r="J9" s="52"/>
      <c r="K9" s="52"/>
      <c r="L9" s="53"/>
      <c r="M9" s="48" t="s">
        <v>36</v>
      </c>
      <c r="N9" s="43" t="s">
        <v>20</v>
      </c>
      <c r="O9" s="43" t="s">
        <v>19</v>
      </c>
    </row>
    <row r="10" spans="1:15" ht="63" customHeight="1">
      <c r="A10" s="49" t="s">
        <v>15</v>
      </c>
      <c r="B10" s="50" t="s">
        <v>35</v>
      </c>
      <c r="C10" s="50" t="s">
        <v>34</v>
      </c>
      <c r="D10" s="50" t="s">
        <v>33</v>
      </c>
      <c r="E10" s="50" t="s">
        <v>32</v>
      </c>
      <c r="F10" s="50" t="s">
        <v>31</v>
      </c>
      <c r="G10" s="50" t="s">
        <v>30</v>
      </c>
      <c r="H10" s="50" t="s">
        <v>29</v>
      </c>
      <c r="I10" s="50" t="s">
        <v>43</v>
      </c>
      <c r="J10" s="50" t="s">
        <v>45</v>
      </c>
      <c r="K10" s="50" t="s">
        <v>16</v>
      </c>
      <c r="L10" s="58" t="s">
        <v>11</v>
      </c>
      <c r="M10" s="45"/>
    </row>
    <row r="11" spans="1:15" ht="111.75" customHeight="1">
      <c r="A11" s="59" t="s">
        <v>28</v>
      </c>
      <c r="B11" s="68"/>
      <c r="C11" s="68"/>
      <c r="D11" s="72" t="e">
        <f>C11/B11</f>
        <v>#DIV/0!</v>
      </c>
      <c r="E11" s="73" t="e">
        <f>(D11-0.02)*B11</f>
        <v>#DIV/0!</v>
      </c>
      <c r="F11" s="74"/>
      <c r="G11" s="75"/>
      <c r="H11" s="76"/>
      <c r="I11" s="68"/>
      <c r="J11" s="10" t="str">
        <f>IF(I11&gt;=C11,"○","×")</f>
        <v>○</v>
      </c>
      <c r="K11" s="5" t="e">
        <f>((F11*G11*H11)/H11)/G11</f>
        <v>#DIV/0!</v>
      </c>
      <c r="L11" s="5">
        <f>F11*G11*H11</f>
        <v>0</v>
      </c>
      <c r="M11" s="48" t="s">
        <v>27</v>
      </c>
    </row>
    <row r="12" spans="1:15">
      <c r="A12" s="100"/>
      <c r="B12" s="100"/>
    </row>
  </sheetData>
  <mergeCells count="5">
    <mergeCell ref="B1:K1"/>
    <mergeCell ref="J2:K2"/>
    <mergeCell ref="J3:K3"/>
    <mergeCell ref="A5:K5"/>
    <mergeCell ref="A12:B12"/>
  </mergeCells>
  <phoneticPr fontId="4"/>
  <conditionalFormatting sqref="A8:J8 L8">
    <cfRule type="expression" dxfId="59" priority="4">
      <formula>#REF!="×"</formula>
    </cfRule>
  </conditionalFormatting>
  <conditionalFormatting sqref="A11:J11 L11">
    <cfRule type="expression" dxfId="58" priority="2">
      <formula>#REF!="×"</formula>
    </cfRule>
  </conditionalFormatting>
  <conditionalFormatting sqref="K8">
    <cfRule type="expression" dxfId="57" priority="3">
      <formula>$G$5="×"</formula>
    </cfRule>
  </conditionalFormatting>
  <conditionalFormatting sqref="K11">
    <cfRule type="expression" dxfId="56" priority="1">
      <formula>$G$5="×"</formula>
    </cfRule>
  </conditionalFormatting>
  <printOptions horizontalCentered="1"/>
  <pageMargins left="0.70866141732283472" right="0.70866141732283472" top="0.74803149606299213" bottom="0.55118110236220474" header="0.31496062992125984" footer="0.31496062992125984"/>
  <pageSetup paperSize="9" scale="4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08F39-A0D3-4BE1-8AB8-CB2D87939B5C}">
  <sheetPr>
    <tabColor theme="4"/>
    <pageSetUpPr fitToPage="1"/>
  </sheetPr>
  <dimension ref="A1:S25"/>
  <sheetViews>
    <sheetView view="pageBreakPreview" topLeftCell="A10" zoomScale="70" zoomScaleNormal="100" zoomScaleSheetLayoutView="70" workbookViewId="0">
      <selection activeCell="E25" sqref="E25"/>
    </sheetView>
  </sheetViews>
  <sheetFormatPr defaultRowHeight="13.5"/>
  <cols>
    <col min="1" max="1" width="39.5" style="1" customWidth="1"/>
    <col min="2" max="3" width="15.125" style="3" customWidth="1"/>
    <col min="4" max="4" width="12" style="3" customWidth="1"/>
    <col min="5" max="5" width="22.625" style="3" customWidth="1"/>
    <col min="6" max="6" width="18.25" style="3" customWidth="1"/>
    <col min="7" max="7" width="17.625" style="1" customWidth="1"/>
    <col min="8" max="8" width="35.875" style="1" customWidth="1"/>
    <col min="9" max="11" width="15.125" style="3" customWidth="1"/>
    <col min="12" max="12" width="45.75" style="1" customWidth="1"/>
    <col min="13" max="13" width="187.25" style="2" customWidth="1"/>
    <col min="14" max="19" width="14.625" style="1" customWidth="1"/>
    <col min="20" max="20" width="18.875" style="1" customWidth="1"/>
    <col min="21" max="21" width="9" style="1"/>
    <col min="22" max="28" width="9" style="1" customWidth="1"/>
    <col min="29" max="16384" width="9" style="1"/>
  </cols>
  <sheetData>
    <row r="1" spans="1:15" ht="25.5" customHeight="1">
      <c r="A1" s="65" t="s">
        <v>74</v>
      </c>
      <c r="B1" s="20"/>
      <c r="C1" s="20"/>
      <c r="D1" s="20"/>
      <c r="E1" s="20"/>
      <c r="F1" s="20"/>
      <c r="H1" s="22"/>
      <c r="J1" s="23"/>
      <c r="K1"/>
      <c r="L1"/>
    </row>
    <row r="2" spans="1:15" ht="48" customHeight="1">
      <c r="A2" s="22"/>
      <c r="B2" s="20"/>
      <c r="C2" s="20"/>
      <c r="D2" s="20"/>
      <c r="E2" s="20"/>
      <c r="F2" s="20"/>
      <c r="H2" s="22"/>
      <c r="J2" s="78" t="s">
        <v>38</v>
      </c>
      <c r="K2" s="78"/>
      <c r="L2" s="21"/>
    </row>
    <row r="3" spans="1:15" ht="48" customHeight="1">
      <c r="A3" s="22"/>
      <c r="B3" s="20"/>
      <c r="C3" s="20"/>
      <c r="D3" s="20"/>
      <c r="E3" s="20"/>
      <c r="F3" s="20"/>
      <c r="H3" s="22"/>
      <c r="J3" s="78" t="s">
        <v>40</v>
      </c>
      <c r="K3" s="78"/>
      <c r="L3" s="29"/>
    </row>
    <row r="4" spans="1:15" ht="36.75" customHeight="1">
      <c r="A4" s="82" t="s">
        <v>81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2" t="s">
        <v>26</v>
      </c>
    </row>
    <row r="5" spans="1:15" ht="30.75" customHeight="1">
      <c r="A5" s="101" t="s">
        <v>54</v>
      </c>
      <c r="B5" s="89"/>
      <c r="C5" s="20"/>
      <c r="D5" s="20"/>
      <c r="E5" s="20"/>
      <c r="F5" s="20"/>
      <c r="H5" s="22"/>
      <c r="J5" s="23"/>
      <c r="K5"/>
      <c r="L5"/>
    </row>
    <row r="6" spans="1:15" ht="33" customHeight="1">
      <c r="A6" s="101" t="s">
        <v>56</v>
      </c>
      <c r="B6" s="102"/>
      <c r="C6" s="102"/>
      <c r="D6" s="102"/>
      <c r="E6" s="102"/>
      <c r="F6" s="102"/>
      <c r="G6" s="102"/>
      <c r="H6" s="22"/>
      <c r="J6" s="23"/>
      <c r="K6"/>
      <c r="L6"/>
    </row>
    <row r="7" spans="1:15" ht="39.75" customHeight="1">
      <c r="A7" s="86" t="s">
        <v>48</v>
      </c>
      <c r="B7" s="87"/>
      <c r="C7" s="87"/>
      <c r="D7" s="87"/>
      <c r="E7" s="87"/>
      <c r="F7" s="87"/>
      <c r="G7" s="35"/>
      <c r="H7" s="90" t="s">
        <v>51</v>
      </c>
      <c r="I7" s="91"/>
      <c r="J7" s="91"/>
      <c r="K7" s="91"/>
      <c r="L7" s="37">
        <f>SUM($L$16:$L$19,$L$22:$L$25)</f>
        <v>0</v>
      </c>
    </row>
    <row r="8" spans="1:15" ht="39.75" customHeight="1">
      <c r="A8" s="86" t="s">
        <v>49</v>
      </c>
      <c r="B8" s="87"/>
      <c r="C8" s="87"/>
      <c r="D8" s="87"/>
      <c r="E8" s="87"/>
      <c r="F8" s="87"/>
      <c r="G8" s="35"/>
      <c r="H8" s="90" t="s">
        <v>82</v>
      </c>
      <c r="I8" s="91"/>
      <c r="J8" s="91"/>
      <c r="K8" s="91"/>
      <c r="L8" s="37"/>
    </row>
    <row r="9" spans="1:15" ht="39.75" customHeight="1">
      <c r="A9" s="86" t="s">
        <v>50</v>
      </c>
      <c r="B9" s="87"/>
      <c r="C9" s="87"/>
      <c r="D9" s="87"/>
      <c r="E9" s="87"/>
      <c r="F9" s="87"/>
      <c r="G9" s="36"/>
      <c r="H9" s="90" t="s">
        <v>55</v>
      </c>
      <c r="I9" s="91"/>
      <c r="J9" s="91"/>
      <c r="K9" s="91"/>
      <c r="L9" s="37"/>
    </row>
    <row r="10" spans="1:15" ht="39.75" customHeight="1">
      <c r="H10" s="90" t="s">
        <v>52</v>
      </c>
      <c r="I10" s="91"/>
      <c r="J10" s="91"/>
      <c r="K10" s="91"/>
      <c r="L10" s="37">
        <f>L8-L7</f>
        <v>0</v>
      </c>
      <c r="N10" s="1" t="s">
        <v>20</v>
      </c>
      <c r="O10" s="1" t="s">
        <v>19</v>
      </c>
    </row>
    <row r="11" spans="1:15" ht="39.75" customHeight="1">
      <c r="H11" s="90" t="s">
        <v>53</v>
      </c>
      <c r="I11" s="91"/>
      <c r="J11" s="91"/>
      <c r="K11" s="92"/>
      <c r="L11" s="33">
        <f>L8-L10</f>
        <v>0</v>
      </c>
      <c r="N11" s="1" t="s">
        <v>20</v>
      </c>
      <c r="O11" s="1" t="s">
        <v>19</v>
      </c>
    </row>
    <row r="12" spans="1:15" ht="26.25" customHeight="1">
      <c r="A12" s="101" t="s">
        <v>68</v>
      </c>
      <c r="B12" s="89"/>
      <c r="H12" s="19"/>
      <c r="I12" s="18"/>
      <c r="J12" s="18"/>
      <c r="K12" s="18"/>
      <c r="L12" s="28"/>
      <c r="N12" s="1" t="s">
        <v>20</v>
      </c>
      <c r="O12" s="1" t="s">
        <v>19</v>
      </c>
    </row>
    <row r="13" spans="1:15" ht="41.25" customHeight="1">
      <c r="A13" s="84" t="s">
        <v>25</v>
      </c>
      <c r="B13" s="84"/>
      <c r="C13" s="84"/>
      <c r="D13" s="84"/>
      <c r="E13" s="84"/>
      <c r="F13" s="84"/>
      <c r="G13" s="85"/>
      <c r="H13" s="84" t="s">
        <v>24</v>
      </c>
      <c r="I13" s="84"/>
      <c r="J13" s="84"/>
      <c r="K13" s="84"/>
      <c r="L13" s="85"/>
      <c r="M13" s="14"/>
    </row>
    <row r="14" spans="1:15" ht="51.75" customHeight="1">
      <c r="A14" s="60" t="s">
        <v>23</v>
      </c>
      <c r="B14" s="30"/>
      <c r="C14" s="16"/>
      <c r="D14" s="16"/>
      <c r="E14" s="16"/>
      <c r="F14" s="16"/>
      <c r="G14" s="15"/>
      <c r="H14" s="17" t="s">
        <v>23</v>
      </c>
      <c r="I14" s="30"/>
      <c r="J14" s="16"/>
      <c r="K14" s="16"/>
      <c r="L14" s="15"/>
      <c r="M14" s="4" t="s">
        <v>21</v>
      </c>
      <c r="N14" s="1" t="s">
        <v>20</v>
      </c>
      <c r="O14" s="1" t="s">
        <v>19</v>
      </c>
    </row>
    <row r="15" spans="1:15" ht="72.75" customHeight="1">
      <c r="A15" s="13" t="s">
        <v>15</v>
      </c>
      <c r="B15" s="12" t="s">
        <v>14</v>
      </c>
      <c r="C15" s="12" t="s">
        <v>13</v>
      </c>
      <c r="D15" s="12" t="s">
        <v>12</v>
      </c>
      <c r="E15" s="12" t="s">
        <v>43</v>
      </c>
      <c r="F15" s="12" t="s">
        <v>44</v>
      </c>
      <c r="G15" s="31" t="s">
        <v>16</v>
      </c>
      <c r="H15" s="13" t="s">
        <v>15</v>
      </c>
      <c r="I15" s="12" t="s">
        <v>14</v>
      </c>
      <c r="J15" s="12" t="s">
        <v>13</v>
      </c>
      <c r="K15" s="12" t="s">
        <v>12</v>
      </c>
      <c r="L15" s="31" t="s">
        <v>11</v>
      </c>
      <c r="M15" s="4" t="s">
        <v>10</v>
      </c>
    </row>
    <row r="16" spans="1:15" ht="41.25" customHeight="1">
      <c r="A16" s="9" t="s">
        <v>9</v>
      </c>
      <c r="B16" s="67"/>
      <c r="C16" s="68"/>
      <c r="D16" s="69"/>
      <c r="E16" s="68"/>
      <c r="F16" s="10" t="str">
        <f>IF(E16&gt;=C16,"○","×")</f>
        <v>○</v>
      </c>
      <c r="G16" s="5" t="e">
        <f>((B16*C16*D16)/B16)/D16</f>
        <v>#DIV/0!</v>
      </c>
      <c r="H16" s="9" t="s">
        <v>8</v>
      </c>
      <c r="I16" s="8">
        <f>B16</f>
        <v>0</v>
      </c>
      <c r="J16" s="5">
        <f t="shared" ref="I16:K18" si="0">C16</f>
        <v>0</v>
      </c>
      <c r="K16" s="11">
        <f t="shared" si="0"/>
        <v>0</v>
      </c>
      <c r="L16" s="5">
        <f>I16*J16*K16</f>
        <v>0</v>
      </c>
      <c r="M16" s="4" t="s">
        <v>7</v>
      </c>
    </row>
    <row r="17" spans="1:19" ht="41.25" customHeight="1">
      <c r="A17" s="9" t="s">
        <v>6</v>
      </c>
      <c r="B17" s="67"/>
      <c r="C17" s="68"/>
      <c r="D17" s="69"/>
      <c r="E17" s="68"/>
      <c r="F17" s="10" t="str">
        <f>IF(E17&gt;=C17,"○","×")</f>
        <v>○</v>
      </c>
      <c r="G17" s="5" t="e">
        <f>((B17*C17*D17)/B17)/D17</f>
        <v>#DIV/0!</v>
      </c>
      <c r="H17" s="9" t="s">
        <v>5</v>
      </c>
      <c r="I17" s="8">
        <f t="shared" si="0"/>
        <v>0</v>
      </c>
      <c r="J17" s="5">
        <f t="shared" si="0"/>
        <v>0</v>
      </c>
      <c r="K17" s="11">
        <f t="shared" si="0"/>
        <v>0</v>
      </c>
      <c r="L17" s="5">
        <f>I17*J17*K17</f>
        <v>0</v>
      </c>
      <c r="M17" s="4" t="s">
        <v>4</v>
      </c>
    </row>
    <row r="18" spans="1:19" ht="41.25" customHeight="1">
      <c r="A18" s="9" t="s">
        <v>3</v>
      </c>
      <c r="B18" s="67"/>
      <c r="C18" s="68"/>
      <c r="D18" s="70"/>
      <c r="E18" s="68"/>
      <c r="F18" s="10" t="e">
        <f>IF(E18&gt;=G18,"○","×")</f>
        <v>#DIV/0!</v>
      </c>
      <c r="G18" s="5" t="e">
        <f>(B18*C18)/B18/D18</f>
        <v>#DIV/0!</v>
      </c>
      <c r="H18" s="9" t="s">
        <v>2</v>
      </c>
      <c r="I18" s="8">
        <f t="shared" si="0"/>
        <v>0</v>
      </c>
      <c r="J18" s="5">
        <f t="shared" si="0"/>
        <v>0</v>
      </c>
      <c r="K18" s="7">
        <f t="shared" si="0"/>
        <v>0</v>
      </c>
      <c r="L18" s="5">
        <f>I18*J18</f>
        <v>0</v>
      </c>
      <c r="M18" s="4" t="s">
        <v>1</v>
      </c>
      <c r="N18" s="1">
        <v>1</v>
      </c>
      <c r="O18" s="1">
        <v>2</v>
      </c>
      <c r="P18" s="1">
        <v>3</v>
      </c>
      <c r="Q18" s="1">
        <v>4</v>
      </c>
      <c r="R18" s="1">
        <v>5</v>
      </c>
      <c r="S18" s="1">
        <v>6</v>
      </c>
    </row>
    <row r="19" spans="1:19" ht="59.25" customHeight="1">
      <c r="A19" s="79" t="s">
        <v>69</v>
      </c>
      <c r="B19" s="80"/>
      <c r="C19" s="80"/>
      <c r="D19" s="80"/>
      <c r="E19" s="5">
        <f>'別紙【無床診】（2.0％超部分算定シート）'!I8</f>
        <v>0</v>
      </c>
      <c r="F19" s="6" t="str">
        <f>'別紙【無床診】（2.0％超部分算定シート）'!J8</f>
        <v>○</v>
      </c>
      <c r="G19" s="5" t="e">
        <f>'別紙【無床診】（2.0％超部分算定シート）'!K8</f>
        <v>#DIV/0!</v>
      </c>
      <c r="H19" s="79" t="s">
        <v>69</v>
      </c>
      <c r="I19" s="80"/>
      <c r="J19" s="80"/>
      <c r="K19" s="80"/>
      <c r="L19" s="5">
        <f>'別紙【無床診】（2.0％超部分算定シート）'!L8</f>
        <v>0</v>
      </c>
      <c r="M19" s="4" t="s">
        <v>0</v>
      </c>
    </row>
    <row r="20" spans="1:19" ht="52.5" customHeight="1">
      <c r="A20" s="66" t="s">
        <v>57</v>
      </c>
      <c r="B20" s="30"/>
      <c r="C20" s="16"/>
      <c r="D20" s="16"/>
      <c r="E20" s="16"/>
      <c r="F20" s="16"/>
      <c r="G20" s="15"/>
      <c r="H20" s="17" t="s">
        <v>22</v>
      </c>
      <c r="I20" s="30"/>
      <c r="J20" s="16"/>
      <c r="K20" s="16"/>
      <c r="L20" s="15"/>
      <c r="M20" s="14" t="s">
        <v>21</v>
      </c>
      <c r="N20" s="1" t="s">
        <v>20</v>
      </c>
      <c r="O20" s="1" t="s">
        <v>19</v>
      </c>
    </row>
    <row r="21" spans="1:19" ht="72.75" customHeight="1">
      <c r="A21" s="13" t="s">
        <v>15</v>
      </c>
      <c r="B21" s="12" t="s">
        <v>14</v>
      </c>
      <c r="C21" s="12" t="s">
        <v>13</v>
      </c>
      <c r="D21" s="12" t="s">
        <v>12</v>
      </c>
      <c r="E21" s="12" t="s">
        <v>43</v>
      </c>
      <c r="F21" s="12" t="s">
        <v>44</v>
      </c>
      <c r="G21" s="31" t="s">
        <v>46</v>
      </c>
      <c r="H21" s="13" t="s">
        <v>15</v>
      </c>
      <c r="I21" s="12" t="s">
        <v>14</v>
      </c>
      <c r="J21" s="12" t="s">
        <v>13</v>
      </c>
      <c r="K21" s="12" t="s">
        <v>12</v>
      </c>
      <c r="L21" s="31" t="s">
        <v>11</v>
      </c>
      <c r="M21" s="4" t="s">
        <v>10</v>
      </c>
    </row>
    <row r="22" spans="1:19" ht="41.25" customHeight="1">
      <c r="A22" s="9" t="s">
        <v>9</v>
      </c>
      <c r="B22" s="67"/>
      <c r="C22" s="68"/>
      <c r="D22" s="69"/>
      <c r="E22" s="68"/>
      <c r="F22" s="10" t="str">
        <f>IF(E22&gt;=C22,"○","×")</f>
        <v>○</v>
      </c>
      <c r="G22" s="5" t="e">
        <f>((B22*C22*D22)/B22)/D22</f>
        <v>#DIV/0!</v>
      </c>
      <c r="H22" s="9"/>
      <c r="I22" s="8">
        <f>B22</f>
        <v>0</v>
      </c>
      <c r="J22" s="5">
        <f>C22</f>
        <v>0</v>
      </c>
      <c r="K22" s="11">
        <f t="shared" ref="I22:K24" si="1">D22</f>
        <v>0</v>
      </c>
      <c r="L22" s="5">
        <f>I22*J22*K22</f>
        <v>0</v>
      </c>
      <c r="M22" s="4" t="s">
        <v>7</v>
      </c>
    </row>
    <row r="23" spans="1:19" ht="41.25" customHeight="1">
      <c r="A23" s="9" t="s">
        <v>6</v>
      </c>
      <c r="B23" s="67"/>
      <c r="C23" s="68"/>
      <c r="D23" s="69"/>
      <c r="E23" s="68"/>
      <c r="F23" s="10" t="str">
        <f>IF(E23&gt;=C23,"○","×")</f>
        <v>○</v>
      </c>
      <c r="G23" s="5" t="e">
        <f>((B23*C23*D23)/B23)/D23</f>
        <v>#DIV/0!</v>
      </c>
      <c r="H23" s="9"/>
      <c r="I23" s="8">
        <f t="shared" si="1"/>
        <v>0</v>
      </c>
      <c r="J23" s="5">
        <f t="shared" si="1"/>
        <v>0</v>
      </c>
      <c r="K23" s="11">
        <f t="shared" si="1"/>
        <v>0</v>
      </c>
      <c r="L23" s="5">
        <f>I23*J23*K23</f>
        <v>0</v>
      </c>
      <c r="M23" s="4" t="s">
        <v>4</v>
      </c>
    </row>
    <row r="24" spans="1:19" ht="41.25" customHeight="1">
      <c r="A24" s="9" t="s">
        <v>3</v>
      </c>
      <c r="B24" s="67"/>
      <c r="C24" s="68"/>
      <c r="D24" s="70"/>
      <c r="E24" s="68"/>
      <c r="F24" s="10" t="e">
        <f>IF(E24&gt;=G24,"○","×")</f>
        <v>#DIV/0!</v>
      </c>
      <c r="G24" s="5" t="e">
        <f>(B24*C24)/B24/D24</f>
        <v>#DIV/0!</v>
      </c>
      <c r="H24" s="9"/>
      <c r="I24" s="8">
        <f t="shared" si="1"/>
        <v>0</v>
      </c>
      <c r="J24" s="5">
        <f t="shared" si="1"/>
        <v>0</v>
      </c>
      <c r="K24" s="7">
        <f>D24</f>
        <v>0</v>
      </c>
      <c r="L24" s="5">
        <f>I24*J24</f>
        <v>0</v>
      </c>
      <c r="M24" s="4" t="s">
        <v>1</v>
      </c>
      <c r="N24" s="1">
        <v>1</v>
      </c>
      <c r="O24" s="1">
        <v>2</v>
      </c>
      <c r="P24" s="1">
        <v>3</v>
      </c>
      <c r="Q24" s="1">
        <v>4</v>
      </c>
      <c r="R24" s="1">
        <v>5</v>
      </c>
      <c r="S24" s="1">
        <v>6</v>
      </c>
    </row>
    <row r="25" spans="1:19" ht="55.5" customHeight="1">
      <c r="A25" s="79" t="s">
        <v>69</v>
      </c>
      <c r="B25" s="80"/>
      <c r="C25" s="80"/>
      <c r="D25" s="81"/>
      <c r="E25" s="5">
        <f>'別紙【無床診】（2.0％超部分算定シート）'!I11</f>
        <v>0</v>
      </c>
      <c r="F25" s="6" t="str">
        <f>'別紙【無床診】（2.0％超部分算定シート）'!J11</f>
        <v>○</v>
      </c>
      <c r="G25" s="5" t="e">
        <f>'別紙【無床診】（2.0％超部分算定シート）'!K11</f>
        <v>#DIV/0!</v>
      </c>
      <c r="H25" s="79" t="s">
        <v>69</v>
      </c>
      <c r="I25" s="80"/>
      <c r="J25" s="80"/>
      <c r="K25" s="81"/>
      <c r="L25" s="5">
        <f>'別紙【無床診】（2.0％超部分算定シート）'!L11</f>
        <v>0</v>
      </c>
      <c r="M25" s="4" t="s">
        <v>0</v>
      </c>
    </row>
  </sheetData>
  <mergeCells count="20">
    <mergeCell ref="H10:K10"/>
    <mergeCell ref="H9:K9"/>
    <mergeCell ref="A9:F9"/>
    <mergeCell ref="J3:K3"/>
    <mergeCell ref="J2:K2"/>
    <mergeCell ref="A25:D25"/>
    <mergeCell ref="H25:K25"/>
    <mergeCell ref="A4:L4"/>
    <mergeCell ref="A13:G13"/>
    <mergeCell ref="H13:L13"/>
    <mergeCell ref="A19:D19"/>
    <mergeCell ref="H19:K19"/>
    <mergeCell ref="A7:F7"/>
    <mergeCell ref="A8:F8"/>
    <mergeCell ref="H11:K11"/>
    <mergeCell ref="A5:B5"/>
    <mergeCell ref="A6:G6"/>
    <mergeCell ref="A12:B12"/>
    <mergeCell ref="H7:K7"/>
    <mergeCell ref="H8:K8"/>
  </mergeCells>
  <phoneticPr fontId="4"/>
  <conditionalFormatting sqref="A9">
    <cfRule type="expression" dxfId="55" priority="14">
      <formula>$G$7="○"</formula>
    </cfRule>
    <cfRule type="expression" dxfId="54" priority="15">
      <formula>$G$7</formula>
    </cfRule>
  </conditionalFormatting>
  <conditionalFormatting sqref="A19">
    <cfRule type="expression" dxfId="53" priority="4">
      <formula>$G$2="×"</formula>
    </cfRule>
  </conditionalFormatting>
  <conditionalFormatting sqref="A22:A25">
    <cfRule type="expression" dxfId="52" priority="16">
      <formula>$G$4="×"</formula>
    </cfRule>
  </conditionalFormatting>
  <conditionalFormatting sqref="A16:L18">
    <cfRule type="expression" dxfId="51" priority="5">
      <formula>$G$4="×"</formula>
    </cfRule>
  </conditionalFormatting>
  <conditionalFormatting sqref="B22:G24">
    <cfRule type="expression" dxfId="50" priority="9">
      <formula>$G$4="×"</formula>
    </cfRule>
  </conditionalFormatting>
  <conditionalFormatting sqref="G9">
    <cfRule type="expression" dxfId="49" priority="12">
      <formula>$G$8="○"</formula>
    </cfRule>
    <cfRule type="expression" dxfId="48" priority="13">
      <formula>$G$8</formula>
    </cfRule>
  </conditionalFormatting>
  <conditionalFormatting sqref="G19">
    <cfRule type="expression" dxfId="47" priority="10">
      <formula>$G$4="×"</formula>
    </cfRule>
  </conditionalFormatting>
  <conditionalFormatting sqref="G25">
    <cfRule type="expression" dxfId="46" priority="8">
      <formula>$G$4="×"</formula>
    </cfRule>
  </conditionalFormatting>
  <conditionalFormatting sqref="H19">
    <cfRule type="expression" dxfId="45" priority="3">
      <formula>$G$2="×"</formula>
    </cfRule>
  </conditionalFormatting>
  <conditionalFormatting sqref="H22:H25">
    <cfRule type="expression" dxfId="44" priority="7">
      <formula>$G$4="×"</formula>
    </cfRule>
  </conditionalFormatting>
  <conditionalFormatting sqref="I22:L24">
    <cfRule type="expression" dxfId="43" priority="6">
      <formula>$G$4="×"</formula>
    </cfRule>
  </conditionalFormatting>
  <conditionalFormatting sqref="L19">
    <cfRule type="expression" dxfId="42" priority="2">
      <formula>$G$4="×"</formula>
    </cfRule>
  </conditionalFormatting>
  <conditionalFormatting sqref="L25">
    <cfRule type="expression" dxfId="41" priority="1">
      <formula>$G$4="×"</formula>
    </cfRule>
  </conditionalFormatting>
  <dataValidations count="3">
    <dataValidation type="list" allowBlank="1" showInputMessage="1" showErrorMessage="1" sqref="G7:G8" xr:uid="{0436C03B-8C17-4387-9FD4-CE19106D21D1}">
      <formula1>$N$10:$O$10</formula1>
    </dataValidation>
    <dataValidation type="list" allowBlank="1" showInputMessage="1" showErrorMessage="1" sqref="G9" xr:uid="{F6E85CF7-80D6-4066-80E6-551D168C6796}">
      <formula1>$N$11:$O$11</formula1>
    </dataValidation>
    <dataValidation type="list" allowBlank="1" showInputMessage="1" showErrorMessage="1" sqref="D18 D24" xr:uid="{AF59269C-A93F-4129-8BAA-0B455C866C8B}">
      <formula1>$N$15:$S$15</formula1>
    </dataValidation>
  </dataValidations>
  <printOptions horizontalCentered="1"/>
  <pageMargins left="0.70866141732283472" right="0.70866141732283472" top="0.74803149606299213" bottom="0.55118110236220474" header="0.31496062992125984" footer="0.31496062992125984"/>
  <pageSetup paperSize="9" scale="5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4FEEE-9893-4671-859C-C39D7BE6F370}">
  <sheetPr>
    <tabColor theme="4"/>
    <pageSetUpPr fitToPage="1"/>
  </sheetPr>
  <dimension ref="A1:O12"/>
  <sheetViews>
    <sheetView view="pageBreakPreview" zoomScale="55" zoomScaleNormal="100" zoomScaleSheetLayoutView="55" workbookViewId="0">
      <selection activeCell="I11" sqref="I11"/>
    </sheetView>
  </sheetViews>
  <sheetFormatPr defaultRowHeight="13.5"/>
  <cols>
    <col min="1" max="1" width="43" style="43" customWidth="1"/>
    <col min="2" max="5" width="15.125" style="54" customWidth="1"/>
    <col min="6" max="6" width="16.5" style="54" customWidth="1"/>
    <col min="7" max="7" width="24.25" style="54" customWidth="1"/>
    <col min="8" max="8" width="19.75" style="54" customWidth="1"/>
    <col min="9" max="9" width="22.125" style="54" customWidth="1"/>
    <col min="10" max="11" width="18.25" style="54" customWidth="1"/>
    <col min="12" max="12" width="48.75" style="43" customWidth="1"/>
    <col min="13" max="13" width="187.25" style="42" customWidth="1"/>
    <col min="14" max="19" width="14.625" style="43" customWidth="1"/>
    <col min="20" max="20" width="18.875" style="43" customWidth="1"/>
    <col min="21" max="21" width="9" style="43"/>
    <col min="22" max="28" width="9" style="43" customWidth="1"/>
    <col min="29" max="16384" width="9" style="43"/>
  </cols>
  <sheetData>
    <row r="1" spans="1:15" ht="51" customHeight="1">
      <c r="A1" s="63" t="s">
        <v>73</v>
      </c>
      <c r="B1" s="95" t="s">
        <v>37</v>
      </c>
      <c r="C1" s="95"/>
      <c r="D1" s="95"/>
      <c r="E1" s="95"/>
      <c r="F1" s="95"/>
      <c r="G1" s="95"/>
      <c r="H1" s="95"/>
      <c r="I1" s="95"/>
      <c r="J1" s="95"/>
      <c r="K1" s="95"/>
      <c r="L1" s="41"/>
    </row>
    <row r="2" spans="1:15" ht="51" customHeight="1">
      <c r="A2" s="39"/>
      <c r="B2"/>
      <c r="C2"/>
      <c r="D2"/>
      <c r="E2"/>
      <c r="F2"/>
      <c r="G2"/>
      <c r="H2"/>
      <c r="I2"/>
      <c r="J2" s="96" t="s">
        <v>38</v>
      </c>
      <c r="K2" s="96"/>
      <c r="L2" s="21"/>
    </row>
    <row r="3" spans="1:15" ht="51" customHeight="1">
      <c r="A3" s="39"/>
      <c r="B3"/>
      <c r="C3"/>
      <c r="D3"/>
      <c r="E3"/>
      <c r="F3"/>
      <c r="G3"/>
      <c r="H3"/>
      <c r="I3"/>
      <c r="J3" s="96" t="s">
        <v>40</v>
      </c>
      <c r="K3" s="96"/>
      <c r="L3" s="21"/>
    </row>
    <row r="4" spans="1:15" ht="51" customHeight="1">
      <c r="A4" s="39"/>
      <c r="B4" s="61"/>
      <c r="C4" s="61"/>
      <c r="D4" s="61"/>
      <c r="E4" s="61"/>
      <c r="F4" s="61"/>
      <c r="G4" s="61"/>
      <c r="H4" s="61"/>
      <c r="I4" s="61"/>
      <c r="J4" s="61"/>
      <c r="K4" s="61"/>
      <c r="L4" s="41"/>
    </row>
    <row r="5" spans="1:15" ht="41.25" customHeight="1">
      <c r="A5" s="97" t="s">
        <v>25</v>
      </c>
      <c r="B5" s="98"/>
      <c r="C5" s="98"/>
      <c r="D5" s="98"/>
      <c r="E5" s="98"/>
      <c r="F5" s="98"/>
      <c r="G5" s="98"/>
      <c r="H5" s="98"/>
      <c r="I5" s="98"/>
      <c r="J5" s="98"/>
      <c r="K5" s="99"/>
      <c r="L5" s="57" t="s">
        <v>11</v>
      </c>
      <c r="M5" s="45"/>
    </row>
    <row r="6" spans="1:15" ht="56.25" customHeight="1">
      <c r="A6" s="60" t="s">
        <v>23</v>
      </c>
      <c r="B6" s="55"/>
      <c r="C6" s="46"/>
      <c r="D6" s="46"/>
      <c r="E6" s="46"/>
      <c r="F6" s="46"/>
      <c r="G6" s="46"/>
      <c r="H6" s="46"/>
      <c r="I6" s="46"/>
      <c r="J6" s="46"/>
      <c r="K6" s="46"/>
      <c r="L6" s="47"/>
      <c r="M6" s="48" t="s">
        <v>36</v>
      </c>
      <c r="N6" s="43" t="s">
        <v>20</v>
      </c>
      <c r="O6" s="43" t="s">
        <v>19</v>
      </c>
    </row>
    <row r="7" spans="1:15" ht="72.75" customHeight="1">
      <c r="A7" s="49" t="s">
        <v>15</v>
      </c>
      <c r="B7" s="50" t="s">
        <v>35</v>
      </c>
      <c r="C7" s="50" t="s">
        <v>34</v>
      </c>
      <c r="D7" s="50" t="s">
        <v>33</v>
      </c>
      <c r="E7" s="50" t="s">
        <v>32</v>
      </c>
      <c r="F7" s="50" t="s">
        <v>31</v>
      </c>
      <c r="G7" s="50" t="s">
        <v>30</v>
      </c>
      <c r="H7" s="50" t="s">
        <v>29</v>
      </c>
      <c r="I7" s="50" t="s">
        <v>43</v>
      </c>
      <c r="J7" s="50" t="s">
        <v>45</v>
      </c>
      <c r="K7" s="50" t="s">
        <v>16</v>
      </c>
      <c r="L7" s="58" t="s">
        <v>11</v>
      </c>
      <c r="M7" s="48" t="s">
        <v>10</v>
      </c>
    </row>
    <row r="8" spans="1:15" ht="84.75" customHeight="1">
      <c r="A8" s="51" t="s">
        <v>28</v>
      </c>
      <c r="B8" s="68"/>
      <c r="C8" s="68"/>
      <c r="D8" s="72" t="e">
        <f>C8/B8</f>
        <v>#DIV/0!</v>
      </c>
      <c r="E8" s="73" t="e">
        <f>(D8-0.02)*B8</f>
        <v>#DIV/0!</v>
      </c>
      <c r="F8" s="74"/>
      <c r="G8" s="75"/>
      <c r="H8" s="76"/>
      <c r="I8" s="68"/>
      <c r="J8" s="10" t="str">
        <f>IF(I8&gt;=C8,"○","×")</f>
        <v>○</v>
      </c>
      <c r="K8" s="5" t="e">
        <f>((F8*G8*H8)/H8)/G8</f>
        <v>#DIV/0!</v>
      </c>
      <c r="L8" s="5">
        <f>F8*G8*H8</f>
        <v>0</v>
      </c>
      <c r="M8" s="48" t="s">
        <v>27</v>
      </c>
    </row>
    <row r="9" spans="1:15" ht="76.5" customHeight="1">
      <c r="A9" s="60" t="s">
        <v>57</v>
      </c>
      <c r="B9" s="56"/>
      <c r="C9" s="52"/>
      <c r="D9" s="52"/>
      <c r="E9" s="52"/>
      <c r="F9" s="52"/>
      <c r="G9" s="52"/>
      <c r="H9" s="52"/>
      <c r="I9" s="52"/>
      <c r="J9" s="52"/>
      <c r="K9" s="52"/>
      <c r="L9" s="47"/>
      <c r="M9" s="48" t="s">
        <v>36</v>
      </c>
      <c r="N9" s="43" t="s">
        <v>20</v>
      </c>
      <c r="O9" s="43" t="s">
        <v>19</v>
      </c>
    </row>
    <row r="10" spans="1:15" ht="63" customHeight="1">
      <c r="A10" s="49" t="s">
        <v>15</v>
      </c>
      <c r="B10" s="50" t="s">
        <v>35</v>
      </c>
      <c r="C10" s="50" t="s">
        <v>34</v>
      </c>
      <c r="D10" s="50" t="s">
        <v>33</v>
      </c>
      <c r="E10" s="50" t="s">
        <v>32</v>
      </c>
      <c r="F10" s="50" t="s">
        <v>31</v>
      </c>
      <c r="G10" s="50" t="s">
        <v>30</v>
      </c>
      <c r="H10" s="50" t="s">
        <v>29</v>
      </c>
      <c r="I10" s="50" t="s">
        <v>43</v>
      </c>
      <c r="J10" s="50" t="s">
        <v>45</v>
      </c>
      <c r="K10" s="50" t="s">
        <v>16</v>
      </c>
      <c r="L10" s="58" t="s">
        <v>11</v>
      </c>
      <c r="M10" s="45"/>
    </row>
    <row r="11" spans="1:15" ht="84.75" customHeight="1">
      <c r="A11" s="51" t="s">
        <v>28</v>
      </c>
      <c r="B11" s="68"/>
      <c r="C11" s="68"/>
      <c r="D11" s="72" t="e">
        <f>C11/B11</f>
        <v>#DIV/0!</v>
      </c>
      <c r="E11" s="73" t="e">
        <f>(D11-0.02)*B11</f>
        <v>#DIV/0!</v>
      </c>
      <c r="F11" s="74"/>
      <c r="G11" s="75"/>
      <c r="H11" s="76"/>
      <c r="I11" s="68"/>
      <c r="J11" s="10" t="str">
        <f>IF(I11&gt;=C11,"○","×")</f>
        <v>○</v>
      </c>
      <c r="K11" s="5" t="e">
        <f>((F11*G11*H11)/H11)/G11</f>
        <v>#DIV/0!</v>
      </c>
      <c r="L11" s="5">
        <f>F11*G11*H11</f>
        <v>0</v>
      </c>
      <c r="M11" s="48" t="s">
        <v>27</v>
      </c>
    </row>
    <row r="12" spans="1:15">
      <c r="A12" s="100"/>
      <c r="B12" s="100"/>
    </row>
  </sheetData>
  <mergeCells count="5">
    <mergeCell ref="B1:K1"/>
    <mergeCell ref="J2:K2"/>
    <mergeCell ref="J3:K3"/>
    <mergeCell ref="A5:K5"/>
    <mergeCell ref="A12:B12"/>
  </mergeCells>
  <phoneticPr fontId="4"/>
  <conditionalFormatting sqref="A8:J8 L8">
    <cfRule type="expression" dxfId="40" priority="4">
      <formula>#REF!="×"</formula>
    </cfRule>
  </conditionalFormatting>
  <conditionalFormatting sqref="A11:J11 L11">
    <cfRule type="expression" dxfId="39" priority="2">
      <formula>#REF!="×"</formula>
    </cfRule>
  </conditionalFormatting>
  <conditionalFormatting sqref="K8">
    <cfRule type="expression" dxfId="38" priority="3">
      <formula>$G$5="×"</formula>
    </cfRule>
  </conditionalFormatting>
  <conditionalFormatting sqref="K11">
    <cfRule type="expression" dxfId="37" priority="1">
      <formula>$G$5="×"</formula>
    </cfRule>
  </conditionalFormatting>
  <printOptions horizontalCentered="1"/>
  <pageMargins left="0.70866141732283472" right="0.70866141732283472" top="0.74803149606299213" bottom="0.55118110236220474" header="0.31496062992125984" footer="0.31496062992125984"/>
  <pageSetup paperSize="9" scale="4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79443-212E-4C36-977B-DF3A523B0C09}">
  <sheetPr>
    <tabColor rgb="FFFFFF00"/>
    <pageSetUpPr fitToPage="1"/>
  </sheetPr>
  <dimension ref="A1:S25"/>
  <sheetViews>
    <sheetView view="pageBreakPreview" topLeftCell="A12" zoomScale="70" zoomScaleNormal="100" zoomScaleSheetLayoutView="70" workbookViewId="0">
      <selection activeCell="L25" sqref="L25"/>
    </sheetView>
  </sheetViews>
  <sheetFormatPr defaultRowHeight="13.5"/>
  <cols>
    <col min="1" max="1" width="42.75" style="1" customWidth="1"/>
    <col min="2" max="4" width="15.125" style="3" customWidth="1"/>
    <col min="5" max="5" width="22.5" style="3" customWidth="1"/>
    <col min="6" max="6" width="18.25" style="3" customWidth="1"/>
    <col min="7" max="7" width="29.5" style="1" customWidth="1"/>
    <col min="8" max="8" width="38.375" style="1" customWidth="1"/>
    <col min="9" max="11" width="15.125" style="3" customWidth="1"/>
    <col min="12" max="12" width="45.75" style="1" customWidth="1"/>
    <col min="13" max="13" width="187.25" style="2" customWidth="1"/>
    <col min="14" max="19" width="14.625" style="1" customWidth="1"/>
    <col min="20" max="20" width="18.875" style="1" customWidth="1"/>
    <col min="21" max="21" width="9" style="1"/>
    <col min="22" max="28" width="9" style="1" customWidth="1"/>
    <col min="29" max="16384" width="9" style="1"/>
  </cols>
  <sheetData>
    <row r="1" spans="1:15" ht="25.5" customHeight="1">
      <c r="A1" s="65" t="s">
        <v>75</v>
      </c>
      <c r="B1" s="20"/>
      <c r="C1" s="20"/>
      <c r="D1" s="20"/>
      <c r="E1" s="20"/>
      <c r="F1" s="20"/>
      <c r="H1" s="22"/>
      <c r="J1" s="23"/>
      <c r="K1"/>
      <c r="L1"/>
    </row>
    <row r="2" spans="1:15" ht="48" customHeight="1">
      <c r="A2" s="22"/>
      <c r="B2" s="20"/>
      <c r="C2" s="20"/>
      <c r="D2" s="20"/>
      <c r="E2" s="20"/>
      <c r="F2" s="20"/>
      <c r="H2" s="22"/>
      <c r="J2" s="78" t="s">
        <v>38</v>
      </c>
      <c r="K2" s="78"/>
      <c r="L2" s="21"/>
    </row>
    <row r="3" spans="1:15" ht="48" customHeight="1">
      <c r="A3" s="22"/>
      <c r="B3" s="20"/>
      <c r="C3" s="20"/>
      <c r="D3" s="20"/>
      <c r="E3" s="20"/>
      <c r="F3" s="20"/>
      <c r="H3" s="22"/>
      <c r="I3" s="103" t="s">
        <v>41</v>
      </c>
      <c r="J3" s="104"/>
      <c r="K3" s="104"/>
      <c r="L3" s="21"/>
    </row>
    <row r="4" spans="1:15" ht="46.5" customHeight="1">
      <c r="A4" s="82" t="s">
        <v>80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2" t="s">
        <v>26</v>
      </c>
    </row>
    <row r="5" spans="1:15" ht="30.75" customHeight="1">
      <c r="A5" s="88" t="s">
        <v>54</v>
      </c>
      <c r="B5" s="89"/>
      <c r="C5" s="20"/>
      <c r="D5" s="20"/>
      <c r="E5" s="20"/>
      <c r="F5" s="20"/>
      <c r="G5" s="20"/>
      <c r="H5" s="20"/>
      <c r="I5" s="20"/>
      <c r="J5" s="20"/>
      <c r="K5" s="20"/>
      <c r="L5" s="20"/>
    </row>
    <row r="6" spans="1:15" ht="33" customHeight="1">
      <c r="A6" s="93" t="s">
        <v>56</v>
      </c>
      <c r="B6" s="94"/>
      <c r="C6" s="94"/>
      <c r="D6" s="94"/>
      <c r="E6" s="94"/>
      <c r="F6" s="94"/>
      <c r="G6" s="94"/>
      <c r="H6" s="20"/>
      <c r="I6" s="20"/>
      <c r="J6" s="20"/>
      <c r="K6" s="20"/>
      <c r="L6" s="20"/>
    </row>
    <row r="7" spans="1:15" ht="36.75" customHeight="1">
      <c r="A7" s="86" t="s">
        <v>48</v>
      </c>
      <c r="B7" s="87"/>
      <c r="C7" s="87"/>
      <c r="D7" s="87"/>
      <c r="E7" s="87"/>
      <c r="F7" s="87"/>
      <c r="G7" s="35"/>
      <c r="H7" s="90" t="s">
        <v>51</v>
      </c>
      <c r="I7" s="91"/>
      <c r="J7" s="91"/>
      <c r="K7" s="91"/>
      <c r="L7" s="37">
        <f>SUM($L$16:$L$19,$L$22:$L$25)</f>
        <v>0</v>
      </c>
    </row>
    <row r="8" spans="1:15" ht="36.75" customHeight="1">
      <c r="A8" s="86" t="s">
        <v>49</v>
      </c>
      <c r="B8" s="87"/>
      <c r="C8" s="87"/>
      <c r="D8" s="87"/>
      <c r="E8" s="87"/>
      <c r="F8" s="87"/>
      <c r="G8" s="35"/>
      <c r="H8" s="90" t="s">
        <v>82</v>
      </c>
      <c r="I8" s="91"/>
      <c r="J8" s="91"/>
      <c r="K8" s="91"/>
      <c r="L8" s="37"/>
    </row>
    <row r="9" spans="1:15" ht="36.75" customHeight="1">
      <c r="A9" s="86" t="s">
        <v>50</v>
      </c>
      <c r="B9" s="87"/>
      <c r="C9" s="87"/>
      <c r="D9" s="87"/>
      <c r="E9" s="87"/>
      <c r="F9" s="87"/>
      <c r="G9" s="36"/>
      <c r="H9" s="90" t="s">
        <v>55</v>
      </c>
      <c r="I9" s="91"/>
      <c r="J9" s="91"/>
      <c r="K9" s="91"/>
      <c r="L9" s="37"/>
    </row>
    <row r="10" spans="1:15" ht="36.75" customHeight="1">
      <c r="H10" s="90" t="s">
        <v>52</v>
      </c>
      <c r="I10" s="91"/>
      <c r="J10" s="91"/>
      <c r="K10" s="91"/>
      <c r="L10" s="37">
        <f>L8-L7</f>
        <v>0</v>
      </c>
      <c r="N10" s="1" t="s">
        <v>20</v>
      </c>
      <c r="O10" s="1" t="s">
        <v>19</v>
      </c>
    </row>
    <row r="11" spans="1:15" ht="36.75" customHeight="1">
      <c r="H11" s="90" t="s">
        <v>53</v>
      </c>
      <c r="I11" s="91"/>
      <c r="J11" s="91"/>
      <c r="K11" s="92"/>
      <c r="L11" s="33">
        <f>L8-L10</f>
        <v>0</v>
      </c>
      <c r="N11" s="1" t="s">
        <v>20</v>
      </c>
      <c r="O11" s="1" t="s">
        <v>19</v>
      </c>
    </row>
    <row r="12" spans="1:15" ht="26.25" customHeight="1">
      <c r="A12" s="88" t="s">
        <v>68</v>
      </c>
      <c r="B12" s="89"/>
      <c r="H12" s="38"/>
      <c r="I12"/>
      <c r="J12"/>
      <c r="K12"/>
      <c r="L12" s="28"/>
    </row>
    <row r="13" spans="1:15" ht="41.25" customHeight="1">
      <c r="A13" s="84" t="s">
        <v>25</v>
      </c>
      <c r="B13" s="84"/>
      <c r="C13" s="84"/>
      <c r="D13" s="84"/>
      <c r="E13" s="84"/>
      <c r="F13" s="84"/>
      <c r="G13" s="85"/>
      <c r="H13" s="84" t="s">
        <v>24</v>
      </c>
      <c r="I13" s="84"/>
      <c r="J13" s="84"/>
      <c r="K13" s="84"/>
      <c r="L13" s="84"/>
      <c r="M13" s="14"/>
    </row>
    <row r="14" spans="1:15" ht="43.5" customHeight="1">
      <c r="A14" s="66" t="s">
        <v>23</v>
      </c>
      <c r="B14" s="30"/>
      <c r="C14" s="16"/>
      <c r="D14" s="16"/>
      <c r="E14" s="16"/>
      <c r="F14" s="16"/>
      <c r="G14" s="16"/>
      <c r="H14" s="24" t="s">
        <v>23</v>
      </c>
      <c r="I14" s="30"/>
      <c r="J14" s="16"/>
      <c r="K14" s="16"/>
      <c r="L14" s="16"/>
      <c r="M14" s="4" t="s">
        <v>21</v>
      </c>
      <c r="N14" s="1" t="s">
        <v>20</v>
      </c>
      <c r="O14" s="1" t="s">
        <v>19</v>
      </c>
    </row>
    <row r="15" spans="1:15" ht="72.75" customHeight="1">
      <c r="A15" s="13" t="s">
        <v>15</v>
      </c>
      <c r="B15" s="12" t="s">
        <v>14</v>
      </c>
      <c r="C15" s="12" t="s">
        <v>13</v>
      </c>
      <c r="D15" s="12" t="s">
        <v>12</v>
      </c>
      <c r="E15" s="12" t="s">
        <v>43</v>
      </c>
      <c r="F15" s="12" t="s">
        <v>47</v>
      </c>
      <c r="G15" s="31" t="s">
        <v>16</v>
      </c>
      <c r="H15" s="13" t="s">
        <v>15</v>
      </c>
      <c r="I15" s="12" t="s">
        <v>14</v>
      </c>
      <c r="J15" s="12" t="s">
        <v>13</v>
      </c>
      <c r="K15" s="12" t="s">
        <v>12</v>
      </c>
      <c r="L15" s="31" t="s">
        <v>11</v>
      </c>
      <c r="M15" s="4" t="s">
        <v>10</v>
      </c>
    </row>
    <row r="16" spans="1:15" ht="41.25" customHeight="1">
      <c r="A16" s="9" t="s">
        <v>9</v>
      </c>
      <c r="B16" s="67"/>
      <c r="C16" s="68"/>
      <c r="D16" s="69"/>
      <c r="E16" s="68"/>
      <c r="F16" s="10" t="str">
        <f>IF(E16&gt;=C16,"○","×")</f>
        <v>○</v>
      </c>
      <c r="G16" s="5" t="e">
        <f>((B16*C16*D16)/B16)/D16</f>
        <v>#DIV/0!</v>
      </c>
      <c r="H16" s="9" t="s">
        <v>8</v>
      </c>
      <c r="I16" s="8">
        <f>B16</f>
        <v>0</v>
      </c>
      <c r="J16" s="5">
        <f t="shared" ref="I16:K18" si="0">C16</f>
        <v>0</v>
      </c>
      <c r="K16" s="11">
        <f t="shared" si="0"/>
        <v>0</v>
      </c>
      <c r="L16" s="5">
        <f>I16*J16*K16</f>
        <v>0</v>
      </c>
      <c r="M16" s="4" t="s">
        <v>7</v>
      </c>
    </row>
    <row r="17" spans="1:19" ht="41.25" customHeight="1">
      <c r="A17" s="9" t="s">
        <v>6</v>
      </c>
      <c r="B17" s="67"/>
      <c r="C17" s="68"/>
      <c r="D17" s="69"/>
      <c r="E17" s="68"/>
      <c r="F17" s="10" t="str">
        <f>IF(E17&gt;=C17,"○","×")</f>
        <v>○</v>
      </c>
      <c r="G17" s="5" t="e">
        <f>((B17*C17*D17)/B17)/D17</f>
        <v>#DIV/0!</v>
      </c>
      <c r="H17" s="9" t="s">
        <v>5</v>
      </c>
      <c r="I17" s="8">
        <f t="shared" si="0"/>
        <v>0</v>
      </c>
      <c r="J17" s="5">
        <f t="shared" si="0"/>
        <v>0</v>
      </c>
      <c r="K17" s="11">
        <f t="shared" si="0"/>
        <v>0</v>
      </c>
      <c r="L17" s="5">
        <f>I17*J17*K17</f>
        <v>0</v>
      </c>
      <c r="M17" s="4" t="s">
        <v>4</v>
      </c>
    </row>
    <row r="18" spans="1:19" ht="41.25" customHeight="1">
      <c r="A18" s="9" t="s">
        <v>3</v>
      </c>
      <c r="B18" s="67"/>
      <c r="C18" s="68"/>
      <c r="D18" s="70"/>
      <c r="E18" s="68"/>
      <c r="F18" s="10" t="e">
        <f>IF(E18&gt;=G18,"○","×")</f>
        <v>#DIV/0!</v>
      </c>
      <c r="G18" s="5" t="e">
        <f>(B18*C18)/B18/D18</f>
        <v>#DIV/0!</v>
      </c>
      <c r="H18" s="9" t="s">
        <v>2</v>
      </c>
      <c r="I18" s="8">
        <f t="shared" si="0"/>
        <v>0</v>
      </c>
      <c r="J18" s="5">
        <f t="shared" si="0"/>
        <v>0</v>
      </c>
      <c r="K18" s="7">
        <f t="shared" si="0"/>
        <v>0</v>
      </c>
      <c r="L18" s="5">
        <f>I18*J18</f>
        <v>0</v>
      </c>
      <c r="M18" s="4" t="s">
        <v>1</v>
      </c>
      <c r="N18" s="1">
        <v>1</v>
      </c>
      <c r="O18" s="1">
        <v>2</v>
      </c>
      <c r="P18" s="1">
        <v>3</v>
      </c>
      <c r="Q18" s="1">
        <v>4</v>
      </c>
      <c r="R18" s="1">
        <v>5</v>
      </c>
      <c r="S18" s="1">
        <v>6</v>
      </c>
    </row>
    <row r="19" spans="1:19" ht="73.5" customHeight="1">
      <c r="A19" s="79" t="s">
        <v>69</v>
      </c>
      <c r="B19" s="80"/>
      <c r="C19" s="80"/>
      <c r="D19" s="80"/>
      <c r="E19" s="5">
        <f>'別紙【訪問看護ＳＴ】（2.0％超部分算定シート）'!I8</f>
        <v>0</v>
      </c>
      <c r="F19" s="6" t="str">
        <f>'別紙【訪問看護ＳＴ】（2.0％超部分算定シート）'!J8</f>
        <v>○</v>
      </c>
      <c r="G19" s="5" t="e">
        <f>'別紙【訪問看護ＳＴ】（2.0％超部分算定シート）'!K8</f>
        <v>#DIV/0!</v>
      </c>
      <c r="H19" s="79" t="s">
        <v>69</v>
      </c>
      <c r="I19" s="80"/>
      <c r="J19" s="80"/>
      <c r="K19" s="81"/>
      <c r="L19" s="5">
        <f>'別紙【訪問看護ＳＴ】（2.0％超部分算定シート）'!L8</f>
        <v>0</v>
      </c>
      <c r="M19" s="4" t="s">
        <v>0</v>
      </c>
    </row>
    <row r="20" spans="1:19" ht="75.75" customHeight="1">
      <c r="A20" s="66" t="s">
        <v>57</v>
      </c>
      <c r="B20" s="30"/>
      <c r="C20" s="16"/>
      <c r="D20" s="16"/>
      <c r="E20" s="16"/>
      <c r="F20" s="16"/>
      <c r="G20" s="16"/>
      <c r="H20" s="24" t="s">
        <v>59</v>
      </c>
      <c r="I20" s="30"/>
      <c r="J20" s="16"/>
      <c r="K20" s="16"/>
      <c r="L20" s="16"/>
      <c r="M20" s="4" t="s">
        <v>21</v>
      </c>
      <c r="N20" s="1" t="s">
        <v>20</v>
      </c>
      <c r="O20" s="1" t="s">
        <v>19</v>
      </c>
    </row>
    <row r="21" spans="1:19" ht="72.75" customHeight="1">
      <c r="A21" s="13" t="s">
        <v>15</v>
      </c>
      <c r="B21" s="12" t="s">
        <v>14</v>
      </c>
      <c r="C21" s="12" t="s">
        <v>13</v>
      </c>
      <c r="D21" s="12" t="s">
        <v>12</v>
      </c>
      <c r="E21" s="12" t="s">
        <v>18</v>
      </c>
      <c r="F21" s="12" t="s">
        <v>17</v>
      </c>
      <c r="G21" s="31" t="s">
        <v>16</v>
      </c>
      <c r="H21" s="13" t="s">
        <v>15</v>
      </c>
      <c r="I21" s="12" t="s">
        <v>14</v>
      </c>
      <c r="J21" s="31" t="s">
        <v>13</v>
      </c>
      <c r="K21" s="31" t="s">
        <v>12</v>
      </c>
      <c r="L21" s="31" t="s">
        <v>11</v>
      </c>
      <c r="M21" s="4" t="s">
        <v>10</v>
      </c>
    </row>
    <row r="22" spans="1:19" ht="41.25" customHeight="1">
      <c r="A22" s="9" t="s">
        <v>9</v>
      </c>
      <c r="B22" s="67"/>
      <c r="C22" s="68"/>
      <c r="D22" s="69"/>
      <c r="E22" s="68"/>
      <c r="F22" s="10" t="str">
        <f>IF(E22&gt;=C22,"○","×")</f>
        <v>○</v>
      </c>
      <c r="G22" s="5" t="e">
        <f>((B22*C22*D22)/B22)/D22</f>
        <v>#DIV/0!</v>
      </c>
      <c r="H22" s="9"/>
      <c r="I22" s="8">
        <f>B22</f>
        <v>0</v>
      </c>
      <c r="J22" s="5">
        <f>C22</f>
        <v>0</v>
      </c>
      <c r="K22" s="11">
        <f t="shared" ref="I22:K24" si="1">D22</f>
        <v>0</v>
      </c>
      <c r="L22" s="5">
        <f>I22*J22*K22</f>
        <v>0</v>
      </c>
      <c r="M22" s="4" t="s">
        <v>7</v>
      </c>
    </row>
    <row r="23" spans="1:19" ht="41.25" customHeight="1">
      <c r="A23" s="9" t="s">
        <v>6</v>
      </c>
      <c r="B23" s="67"/>
      <c r="C23" s="68"/>
      <c r="D23" s="69"/>
      <c r="E23" s="68"/>
      <c r="F23" s="10" t="str">
        <f>IF(E23&gt;=C23,"○","×")</f>
        <v>○</v>
      </c>
      <c r="G23" s="5" t="e">
        <f>((B23*C23*D23)/B23)/D23</f>
        <v>#DIV/0!</v>
      </c>
      <c r="H23" s="9"/>
      <c r="I23" s="8">
        <f t="shared" si="1"/>
        <v>0</v>
      </c>
      <c r="J23" s="5">
        <f t="shared" si="1"/>
        <v>0</v>
      </c>
      <c r="K23" s="11">
        <f t="shared" si="1"/>
        <v>0</v>
      </c>
      <c r="L23" s="5">
        <f>I23*J23*K23</f>
        <v>0</v>
      </c>
      <c r="M23" s="4" t="s">
        <v>4</v>
      </c>
    </row>
    <row r="24" spans="1:19" ht="41.25" customHeight="1">
      <c r="A24" s="9" t="s">
        <v>3</v>
      </c>
      <c r="B24" s="67"/>
      <c r="C24" s="68"/>
      <c r="D24" s="70"/>
      <c r="E24" s="68"/>
      <c r="F24" s="10" t="e">
        <f>IF(E24&gt;=G24,"○","×")</f>
        <v>#DIV/0!</v>
      </c>
      <c r="G24" s="5" t="e">
        <f>(B24*C24)/B24/D24</f>
        <v>#DIV/0!</v>
      </c>
      <c r="H24" s="9"/>
      <c r="I24" s="8">
        <f t="shared" si="1"/>
        <v>0</v>
      </c>
      <c r="J24" s="5">
        <f t="shared" si="1"/>
        <v>0</v>
      </c>
      <c r="K24" s="7">
        <f>D24</f>
        <v>0</v>
      </c>
      <c r="L24" s="5">
        <f>I24*J24</f>
        <v>0</v>
      </c>
      <c r="M24" s="4" t="s">
        <v>1</v>
      </c>
      <c r="N24" s="1">
        <v>1</v>
      </c>
      <c r="O24" s="1">
        <v>2</v>
      </c>
      <c r="P24" s="1">
        <v>3</v>
      </c>
      <c r="Q24" s="1">
        <v>4</v>
      </c>
      <c r="R24" s="1">
        <v>5</v>
      </c>
      <c r="S24" s="1">
        <v>6</v>
      </c>
    </row>
    <row r="25" spans="1:19" ht="73.5" customHeight="1">
      <c r="A25" s="79" t="s">
        <v>69</v>
      </c>
      <c r="B25" s="80"/>
      <c r="C25" s="80"/>
      <c r="D25" s="81"/>
      <c r="E25" s="5">
        <f>'別紙【訪問看護ＳＴ】（2.0％超部分算定シート）'!I11</f>
        <v>0</v>
      </c>
      <c r="F25" s="6" t="str">
        <f>'別紙【訪問看護ＳＴ】（2.0％超部分算定シート）'!J11</f>
        <v>○</v>
      </c>
      <c r="G25" s="5" t="e">
        <f>'別紙【訪問看護ＳＴ】（2.0％超部分算定シート）'!K11</f>
        <v>#DIV/0!</v>
      </c>
      <c r="H25" s="79" t="s">
        <v>69</v>
      </c>
      <c r="I25" s="80"/>
      <c r="J25" s="80"/>
      <c r="K25" s="81"/>
      <c r="L25" s="5">
        <f>'別紙【訪問看護ＳＴ】（2.0％超部分算定シート）'!L11</f>
        <v>0</v>
      </c>
      <c r="M25" s="4" t="s">
        <v>0</v>
      </c>
    </row>
  </sheetData>
  <mergeCells count="20">
    <mergeCell ref="J2:K2"/>
    <mergeCell ref="A4:L4"/>
    <mergeCell ref="I3:K3"/>
    <mergeCell ref="A7:F7"/>
    <mergeCell ref="A8:F8"/>
    <mergeCell ref="A25:D25"/>
    <mergeCell ref="H25:K25"/>
    <mergeCell ref="A19:D19"/>
    <mergeCell ref="H19:K19"/>
    <mergeCell ref="H9:K9"/>
    <mergeCell ref="H11:K11"/>
    <mergeCell ref="H10:K10"/>
    <mergeCell ref="A9:F9"/>
    <mergeCell ref="A12:B12"/>
    <mergeCell ref="A5:B5"/>
    <mergeCell ref="H7:K7"/>
    <mergeCell ref="H8:K8"/>
    <mergeCell ref="A13:G13"/>
    <mergeCell ref="H13:L13"/>
    <mergeCell ref="A6:G6"/>
  </mergeCells>
  <phoneticPr fontId="4"/>
  <conditionalFormatting sqref="A9">
    <cfRule type="expression" dxfId="36" priority="18">
      <formula>$G$8="○"</formula>
    </cfRule>
    <cfRule type="expression" dxfId="35" priority="19">
      <formula>$G$8</formula>
    </cfRule>
  </conditionalFormatting>
  <conditionalFormatting sqref="A16:A19 H16:H19">
    <cfRule type="expression" dxfId="34" priority="16">
      <formula>$G$4="×"</formula>
    </cfRule>
  </conditionalFormatting>
  <conditionalFormatting sqref="A22:A25">
    <cfRule type="expression" dxfId="33" priority="9">
      <formula>$G$4="×"</formula>
    </cfRule>
  </conditionalFormatting>
  <conditionalFormatting sqref="B16:G18">
    <cfRule type="expression" dxfId="32" priority="12">
      <formula>$G$4="×"</formula>
    </cfRule>
  </conditionalFormatting>
  <conditionalFormatting sqref="B22:G24">
    <cfRule type="expression" dxfId="31" priority="8">
      <formula>$G$4="×"</formula>
    </cfRule>
  </conditionalFormatting>
  <conditionalFormatting sqref="G9">
    <cfRule type="expression" dxfId="30" priority="13">
      <formula>$G$8="○"</formula>
    </cfRule>
    <cfRule type="expression" dxfId="29" priority="14">
      <formula>$G$8</formula>
    </cfRule>
  </conditionalFormatting>
  <conditionalFormatting sqref="G19">
    <cfRule type="expression" dxfId="28" priority="6">
      <formula>$G$4="×"</formula>
    </cfRule>
  </conditionalFormatting>
  <conditionalFormatting sqref="G25">
    <cfRule type="expression" dxfId="27" priority="7">
      <formula>$G$4="×"</formula>
    </cfRule>
  </conditionalFormatting>
  <conditionalFormatting sqref="H22:H25">
    <cfRule type="expression" dxfId="26" priority="4">
      <formula>$G$4="×"</formula>
    </cfRule>
  </conditionalFormatting>
  <conditionalFormatting sqref="I16:L18">
    <cfRule type="expression" dxfId="25" priority="11">
      <formula>$G$4="×"</formula>
    </cfRule>
  </conditionalFormatting>
  <conditionalFormatting sqref="I22:L24">
    <cfRule type="expression" dxfId="24" priority="3">
      <formula>$G$4="×"</formula>
    </cfRule>
  </conditionalFormatting>
  <conditionalFormatting sqref="L19">
    <cfRule type="expression" dxfId="23" priority="1">
      <formula>$G$4="×"</formula>
    </cfRule>
  </conditionalFormatting>
  <conditionalFormatting sqref="L25">
    <cfRule type="expression" dxfId="22" priority="2">
      <formula>$G$4="×"</formula>
    </cfRule>
  </conditionalFormatting>
  <dataValidations count="3">
    <dataValidation type="list" allowBlank="1" showInputMessage="1" showErrorMessage="1" sqref="G9" xr:uid="{531FE8BB-7C4C-4DB4-80A3-D6B457384FE2}">
      <formula1>$N$11:$O$11</formula1>
    </dataValidation>
    <dataValidation type="list" allowBlank="1" showInputMessage="1" showErrorMessage="1" sqref="G7:G8" xr:uid="{9A2B84ED-932F-4E41-9FD8-11660AC11C73}">
      <formula1>$N$10:$O$10</formula1>
    </dataValidation>
    <dataValidation type="list" allowBlank="1" showInputMessage="1" showErrorMessage="1" sqref="D18 D24" xr:uid="{EFCCE380-5FF8-4B5B-8E30-EA398C83997D}">
      <formula1>$N$15:$S$15</formula1>
    </dataValidation>
  </dataValidations>
  <printOptions horizontalCentered="1"/>
  <pageMargins left="0.70866141732283472" right="0.70866141732283472" top="0.74803149606299213" bottom="0.55118110236220474" header="0.31496062992125984" footer="0.31496062992125984"/>
  <pageSetup paperSize="9" scale="46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024D4-3DE7-4D20-B54A-C8B5815F12A8}">
  <sheetPr>
    <tabColor rgb="FFFFFF00"/>
    <pageSetUpPr fitToPage="1"/>
  </sheetPr>
  <dimension ref="A1:O12"/>
  <sheetViews>
    <sheetView view="pageBreakPreview" zoomScale="55" zoomScaleNormal="100" zoomScaleSheetLayoutView="55" workbookViewId="0">
      <selection activeCell="B11" sqref="B11:L11"/>
    </sheetView>
  </sheetViews>
  <sheetFormatPr defaultRowHeight="13.5"/>
  <cols>
    <col min="1" max="1" width="43" style="43" customWidth="1"/>
    <col min="2" max="5" width="15.125" style="54" customWidth="1"/>
    <col min="6" max="6" width="16.5" style="54" customWidth="1"/>
    <col min="7" max="7" width="24.25" style="54" customWidth="1"/>
    <col min="8" max="8" width="19.75" style="54" customWidth="1"/>
    <col min="9" max="9" width="22.125" style="54" customWidth="1"/>
    <col min="10" max="11" width="18.25" style="54" customWidth="1"/>
    <col min="12" max="12" width="48.75" style="43" customWidth="1"/>
    <col min="13" max="13" width="187.25" style="42" customWidth="1"/>
    <col min="14" max="19" width="14.625" style="43" customWidth="1"/>
    <col min="20" max="20" width="18.875" style="43" customWidth="1"/>
    <col min="21" max="21" width="9" style="43"/>
    <col min="22" max="28" width="9" style="43" customWidth="1"/>
    <col min="29" max="16384" width="9" style="43"/>
  </cols>
  <sheetData>
    <row r="1" spans="1:15" ht="51" customHeight="1">
      <c r="A1" s="64" t="s">
        <v>76</v>
      </c>
      <c r="B1" s="95" t="s">
        <v>37</v>
      </c>
      <c r="C1" s="95"/>
      <c r="D1" s="95"/>
      <c r="E1" s="95"/>
      <c r="F1" s="95"/>
      <c r="G1" s="95"/>
      <c r="H1" s="95"/>
      <c r="I1" s="95"/>
      <c r="J1" s="95"/>
      <c r="K1" s="95"/>
      <c r="L1" s="41"/>
    </row>
    <row r="2" spans="1:15" ht="51" customHeight="1">
      <c r="A2" s="62"/>
      <c r="B2" s="40"/>
      <c r="C2" s="40"/>
      <c r="D2" s="40"/>
      <c r="E2" s="40"/>
      <c r="F2" s="40"/>
      <c r="G2" s="40"/>
      <c r="H2" s="40"/>
      <c r="I2" s="40"/>
      <c r="J2" s="96" t="s">
        <v>38</v>
      </c>
      <c r="K2" s="96"/>
      <c r="L2" s="21"/>
    </row>
    <row r="3" spans="1:15" ht="51" customHeight="1">
      <c r="A3" s="62"/>
      <c r="B3"/>
      <c r="C3"/>
      <c r="D3"/>
      <c r="E3"/>
      <c r="F3"/>
      <c r="G3"/>
      <c r="H3"/>
      <c r="I3"/>
      <c r="J3" s="96" t="s">
        <v>41</v>
      </c>
      <c r="K3" s="96"/>
      <c r="L3" s="21"/>
    </row>
    <row r="4" spans="1:15" ht="51" customHeight="1">
      <c r="A4" s="62"/>
      <c r="B4"/>
      <c r="C4"/>
      <c r="D4"/>
      <c r="E4"/>
      <c r="F4"/>
      <c r="G4"/>
      <c r="H4"/>
      <c r="I4"/>
      <c r="J4"/>
      <c r="K4"/>
      <c r="L4" s="41"/>
    </row>
    <row r="5" spans="1:15" ht="41.25" customHeight="1">
      <c r="A5" s="97" t="s">
        <v>25</v>
      </c>
      <c r="B5" s="98"/>
      <c r="C5" s="98"/>
      <c r="D5" s="98"/>
      <c r="E5" s="98"/>
      <c r="F5" s="98"/>
      <c r="G5" s="98"/>
      <c r="H5" s="98"/>
      <c r="I5" s="98"/>
      <c r="J5" s="98"/>
      <c r="K5" s="99"/>
      <c r="L5" s="57" t="s">
        <v>11</v>
      </c>
      <c r="M5" s="45"/>
    </row>
    <row r="6" spans="1:15" ht="56.25" customHeight="1">
      <c r="A6" s="60" t="s">
        <v>23</v>
      </c>
      <c r="B6" s="55"/>
      <c r="C6" s="46"/>
      <c r="D6" s="46"/>
      <c r="E6" s="46"/>
      <c r="F6" s="46"/>
      <c r="G6" s="46"/>
      <c r="H6" s="46"/>
      <c r="I6" s="46"/>
      <c r="J6" s="46"/>
      <c r="K6" s="46"/>
      <c r="L6" s="47"/>
      <c r="M6" s="48" t="s">
        <v>36</v>
      </c>
      <c r="N6" s="43" t="s">
        <v>20</v>
      </c>
      <c r="O6" s="43" t="s">
        <v>19</v>
      </c>
    </row>
    <row r="7" spans="1:15" ht="72.75" customHeight="1">
      <c r="A7" s="49" t="s">
        <v>15</v>
      </c>
      <c r="B7" s="50" t="s">
        <v>35</v>
      </c>
      <c r="C7" s="50" t="s">
        <v>34</v>
      </c>
      <c r="D7" s="50" t="s">
        <v>33</v>
      </c>
      <c r="E7" s="50" t="s">
        <v>32</v>
      </c>
      <c r="F7" s="50" t="s">
        <v>31</v>
      </c>
      <c r="G7" s="50" t="s">
        <v>30</v>
      </c>
      <c r="H7" s="50" t="s">
        <v>29</v>
      </c>
      <c r="I7" s="50" t="s">
        <v>43</v>
      </c>
      <c r="J7" s="50" t="s">
        <v>45</v>
      </c>
      <c r="K7" s="50" t="s">
        <v>16</v>
      </c>
      <c r="L7" s="58" t="s">
        <v>11</v>
      </c>
      <c r="M7" s="48" t="s">
        <v>10</v>
      </c>
    </row>
    <row r="8" spans="1:15" ht="84.75" customHeight="1">
      <c r="A8" s="51" t="s">
        <v>28</v>
      </c>
      <c r="B8" s="68"/>
      <c r="C8" s="68"/>
      <c r="D8" s="72" t="e">
        <f>C8/B8</f>
        <v>#DIV/0!</v>
      </c>
      <c r="E8" s="73" t="e">
        <f>(D8-0.02)*B8</f>
        <v>#DIV/0!</v>
      </c>
      <c r="F8" s="74"/>
      <c r="G8" s="75"/>
      <c r="H8" s="76"/>
      <c r="I8" s="68"/>
      <c r="J8" s="10" t="str">
        <f>IF(I8&gt;=C8,"○","×")</f>
        <v>○</v>
      </c>
      <c r="K8" s="5" t="e">
        <f>((F8*G8*H8)/H8)/G8</f>
        <v>#DIV/0!</v>
      </c>
      <c r="L8" s="5">
        <f>F8*G8*H8</f>
        <v>0</v>
      </c>
      <c r="M8" s="48" t="s">
        <v>27</v>
      </c>
    </row>
    <row r="9" spans="1:15" ht="75" customHeight="1">
      <c r="A9" s="60" t="s">
        <v>57</v>
      </c>
      <c r="B9" s="55"/>
      <c r="C9" s="46"/>
      <c r="D9" s="46"/>
      <c r="E9" s="46"/>
      <c r="F9" s="46"/>
      <c r="G9" s="46"/>
      <c r="H9" s="46"/>
      <c r="I9" s="46"/>
      <c r="J9" s="46"/>
      <c r="K9" s="46"/>
      <c r="L9" s="47"/>
      <c r="M9" s="48" t="s">
        <v>36</v>
      </c>
      <c r="N9" s="43" t="s">
        <v>20</v>
      </c>
      <c r="O9" s="43" t="s">
        <v>19</v>
      </c>
    </row>
    <row r="10" spans="1:15" ht="72.75" customHeight="1">
      <c r="A10" s="49" t="s">
        <v>15</v>
      </c>
      <c r="B10" s="50" t="s">
        <v>35</v>
      </c>
      <c r="C10" s="50" t="s">
        <v>34</v>
      </c>
      <c r="D10" s="50" t="s">
        <v>33</v>
      </c>
      <c r="E10" s="50" t="s">
        <v>32</v>
      </c>
      <c r="F10" s="50" t="s">
        <v>31</v>
      </c>
      <c r="G10" s="50" t="s">
        <v>30</v>
      </c>
      <c r="H10" s="50" t="s">
        <v>29</v>
      </c>
      <c r="I10" s="50" t="s">
        <v>43</v>
      </c>
      <c r="J10" s="50" t="s">
        <v>45</v>
      </c>
      <c r="K10" s="50" t="s">
        <v>16</v>
      </c>
      <c r="L10" s="58" t="s">
        <v>11</v>
      </c>
      <c r="M10" s="48" t="s">
        <v>10</v>
      </c>
    </row>
    <row r="11" spans="1:15" ht="84.75" customHeight="1">
      <c r="A11" s="51" t="s">
        <v>28</v>
      </c>
      <c r="B11" s="68"/>
      <c r="C11" s="68"/>
      <c r="D11" s="72" t="e">
        <f>C11/B11</f>
        <v>#DIV/0!</v>
      </c>
      <c r="E11" s="73" t="e">
        <f>(D11-0.02)*B11</f>
        <v>#DIV/0!</v>
      </c>
      <c r="F11" s="74"/>
      <c r="G11" s="75"/>
      <c r="H11" s="76"/>
      <c r="I11" s="68"/>
      <c r="J11" s="10" t="str">
        <f>IF(I11&gt;=C11,"○","×")</f>
        <v>○</v>
      </c>
      <c r="K11" s="5" t="e">
        <f>((F11*G11*H11)/H11)/G11</f>
        <v>#DIV/0!</v>
      </c>
      <c r="L11" s="5">
        <f>F11*G11*H11</f>
        <v>0</v>
      </c>
      <c r="M11" s="48" t="s">
        <v>27</v>
      </c>
    </row>
    <row r="12" spans="1:15">
      <c r="A12" s="100"/>
      <c r="B12" s="100"/>
    </row>
  </sheetData>
  <mergeCells count="5">
    <mergeCell ref="B1:K1"/>
    <mergeCell ref="J2:K2"/>
    <mergeCell ref="J3:K3"/>
    <mergeCell ref="A5:K5"/>
    <mergeCell ref="A12:B12"/>
  </mergeCells>
  <phoneticPr fontId="4"/>
  <conditionalFormatting sqref="A8:J8 L8">
    <cfRule type="expression" dxfId="21" priority="4">
      <formula>#REF!="×"</formula>
    </cfRule>
  </conditionalFormatting>
  <conditionalFormatting sqref="A11:J11 L11">
    <cfRule type="expression" dxfId="20" priority="2">
      <formula>#REF!="×"</formula>
    </cfRule>
  </conditionalFormatting>
  <conditionalFormatting sqref="K8">
    <cfRule type="expression" dxfId="19" priority="3">
      <formula>$G$5="×"</formula>
    </cfRule>
  </conditionalFormatting>
  <conditionalFormatting sqref="K11">
    <cfRule type="expression" dxfId="18" priority="1">
      <formula>$G$5="×"</formula>
    </cfRule>
  </conditionalFormatting>
  <printOptions horizontalCentered="1"/>
  <pageMargins left="0.70866141732283472" right="0.70866141732283472" top="0.74803149606299213" bottom="0.55118110236220474" header="0.31496062992125984" footer="0.31496062992125984"/>
  <pageSetup paperSize="9" scale="4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F251C-5A8F-4B3A-B283-216D93736F12}">
  <sheetPr>
    <tabColor theme="6"/>
    <pageSetUpPr fitToPage="1"/>
  </sheetPr>
  <dimension ref="A1:S25"/>
  <sheetViews>
    <sheetView view="pageBreakPreview" topLeftCell="A11" zoomScale="70" zoomScaleNormal="100" zoomScaleSheetLayoutView="70" workbookViewId="0">
      <selection activeCell="L16" sqref="L16"/>
    </sheetView>
  </sheetViews>
  <sheetFormatPr defaultRowHeight="13.5"/>
  <cols>
    <col min="1" max="1" width="39.75" style="1" customWidth="1"/>
    <col min="2" max="4" width="15.125" style="3" customWidth="1"/>
    <col min="5" max="5" width="22.5" style="3" customWidth="1"/>
    <col min="6" max="6" width="18.25" style="3" customWidth="1"/>
    <col min="7" max="7" width="29.5" style="1" customWidth="1"/>
    <col min="8" max="8" width="39.75" style="1" customWidth="1"/>
    <col min="9" max="11" width="15.125" style="3" customWidth="1"/>
    <col min="12" max="12" width="45.75" style="1" customWidth="1"/>
    <col min="13" max="13" width="187.25" style="2" customWidth="1"/>
    <col min="14" max="19" width="14.625" style="1" customWidth="1"/>
    <col min="20" max="20" width="18.875" style="1" customWidth="1"/>
    <col min="21" max="21" width="9" style="1"/>
    <col min="22" max="28" width="9" style="1" customWidth="1"/>
    <col min="29" max="16384" width="9" style="1"/>
  </cols>
  <sheetData>
    <row r="1" spans="1:15" ht="25.5" customHeight="1">
      <c r="A1" s="65" t="s">
        <v>77</v>
      </c>
      <c r="B1" s="20"/>
      <c r="C1" s="20"/>
      <c r="D1" s="20"/>
      <c r="E1" s="20"/>
      <c r="F1" s="20"/>
      <c r="H1" s="22"/>
      <c r="J1" s="23"/>
      <c r="K1"/>
      <c r="L1"/>
    </row>
    <row r="2" spans="1:15" ht="48" customHeight="1">
      <c r="A2" s="22"/>
      <c r="B2" s="20"/>
      <c r="C2" s="20"/>
      <c r="D2" s="20"/>
      <c r="E2" s="20"/>
      <c r="F2" s="20"/>
      <c r="H2" s="22"/>
      <c r="J2" s="78" t="s">
        <v>38</v>
      </c>
      <c r="K2" s="78"/>
      <c r="L2" s="21"/>
    </row>
    <row r="3" spans="1:15" ht="48" customHeight="1">
      <c r="A3" s="22"/>
      <c r="B3" s="20"/>
      <c r="C3" s="20"/>
      <c r="D3" s="20"/>
      <c r="E3" s="20"/>
      <c r="F3" s="20"/>
      <c r="H3" s="22"/>
      <c r="J3" s="78" t="s">
        <v>42</v>
      </c>
      <c r="K3" s="78"/>
      <c r="L3" s="21"/>
    </row>
    <row r="4" spans="1:15" ht="46.5" customHeight="1">
      <c r="A4" s="82" t="s">
        <v>80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2" t="s">
        <v>26</v>
      </c>
    </row>
    <row r="5" spans="1:15" ht="30.75" customHeight="1">
      <c r="A5" s="88" t="s">
        <v>54</v>
      </c>
      <c r="B5" s="89"/>
      <c r="C5" s="20"/>
      <c r="D5" s="20"/>
      <c r="E5" s="20"/>
      <c r="F5" s="20"/>
      <c r="G5" s="20"/>
      <c r="H5" s="20"/>
      <c r="I5" s="20"/>
      <c r="J5" s="20"/>
      <c r="K5" s="20"/>
      <c r="L5" s="20"/>
    </row>
    <row r="6" spans="1:15" ht="33" customHeight="1">
      <c r="A6" s="93" t="s">
        <v>65</v>
      </c>
      <c r="B6" s="94"/>
      <c r="C6" s="94"/>
      <c r="D6" s="94"/>
      <c r="E6" s="94"/>
      <c r="F6" s="94"/>
      <c r="G6" s="94"/>
      <c r="H6" s="20"/>
      <c r="I6" s="20"/>
      <c r="J6" s="20"/>
      <c r="K6" s="20"/>
      <c r="L6" s="20"/>
    </row>
    <row r="7" spans="1:15" ht="39" customHeight="1">
      <c r="A7" s="86" t="s">
        <v>48</v>
      </c>
      <c r="B7" s="87"/>
      <c r="C7" s="87"/>
      <c r="D7" s="87"/>
      <c r="E7" s="87"/>
      <c r="F7" s="87"/>
      <c r="G7" s="34"/>
      <c r="H7" s="90" t="s">
        <v>61</v>
      </c>
      <c r="I7" s="91"/>
      <c r="J7" s="91"/>
      <c r="K7" s="91"/>
      <c r="L7" s="37"/>
    </row>
    <row r="8" spans="1:15" ht="39" customHeight="1">
      <c r="A8" s="86" t="s">
        <v>60</v>
      </c>
      <c r="B8" s="87"/>
      <c r="C8" s="87"/>
      <c r="D8" s="87"/>
      <c r="E8" s="87"/>
      <c r="F8" s="87"/>
      <c r="G8" s="32"/>
      <c r="H8" s="90" t="s">
        <v>83</v>
      </c>
      <c r="I8" s="91"/>
      <c r="J8" s="91"/>
      <c r="K8" s="91"/>
      <c r="L8" s="37"/>
    </row>
    <row r="9" spans="1:15" ht="39" customHeight="1">
      <c r="A9" s="105"/>
      <c r="B9" s="106"/>
      <c r="C9" s="106"/>
      <c r="D9" s="106"/>
      <c r="E9" s="106"/>
      <c r="F9" s="106"/>
      <c r="H9" s="86" t="s">
        <v>62</v>
      </c>
      <c r="I9" s="107"/>
      <c r="J9" s="107"/>
      <c r="K9" s="107"/>
      <c r="L9" s="37"/>
    </row>
    <row r="10" spans="1:15" ht="39" customHeight="1">
      <c r="H10" s="90" t="s">
        <v>63</v>
      </c>
      <c r="I10" s="91"/>
      <c r="J10" s="91"/>
      <c r="K10" s="91"/>
      <c r="L10" s="37"/>
      <c r="N10" s="1" t="s">
        <v>20</v>
      </c>
      <c r="O10" s="1" t="s">
        <v>19</v>
      </c>
    </row>
    <row r="11" spans="1:15" ht="39" customHeight="1">
      <c r="A11" s="19"/>
      <c r="B11" s="18"/>
      <c r="C11" s="18"/>
      <c r="D11" s="18"/>
      <c r="E11" s="18"/>
      <c r="F11" s="18"/>
      <c r="G11" s="28"/>
      <c r="H11" s="90" t="s">
        <v>64</v>
      </c>
      <c r="I11" s="91"/>
      <c r="J11" s="91"/>
      <c r="K11" s="92"/>
      <c r="L11" s="33"/>
      <c r="N11" s="1" t="s">
        <v>20</v>
      </c>
      <c r="O11" s="1" t="s">
        <v>19</v>
      </c>
    </row>
    <row r="12" spans="1:15" ht="26.25" customHeight="1">
      <c r="A12" s="88" t="s">
        <v>68</v>
      </c>
      <c r="B12" s="89"/>
      <c r="C12" s="18"/>
      <c r="D12" s="18"/>
      <c r="E12" s="18"/>
      <c r="F12" s="18"/>
      <c r="G12" s="28"/>
      <c r="H12" s="38"/>
      <c r="I12"/>
      <c r="J12"/>
      <c r="K12"/>
      <c r="L12" s="28"/>
    </row>
    <row r="13" spans="1:15" ht="41.25" customHeight="1">
      <c r="A13" s="84" t="s">
        <v>25</v>
      </c>
      <c r="B13" s="84"/>
      <c r="C13" s="84"/>
      <c r="D13" s="84"/>
      <c r="E13" s="84"/>
      <c r="F13" s="84"/>
      <c r="G13" s="85"/>
      <c r="H13" s="84" t="s">
        <v>24</v>
      </c>
      <c r="I13" s="84"/>
      <c r="J13" s="84"/>
      <c r="K13" s="84"/>
      <c r="L13" s="84"/>
      <c r="M13" s="14"/>
    </row>
    <row r="14" spans="1:15" ht="60" customHeight="1">
      <c r="A14" s="66" t="s">
        <v>23</v>
      </c>
      <c r="B14" s="30"/>
      <c r="C14" s="16"/>
      <c r="D14" s="16"/>
      <c r="E14" s="16"/>
      <c r="F14" s="16"/>
      <c r="G14" s="15"/>
      <c r="H14" s="24" t="s">
        <v>23</v>
      </c>
      <c r="I14" s="30"/>
      <c r="J14" s="16"/>
      <c r="K14" s="16"/>
      <c r="L14" s="15"/>
      <c r="M14" s="4" t="s">
        <v>21</v>
      </c>
      <c r="N14" s="1" t="s">
        <v>20</v>
      </c>
      <c r="O14" s="1" t="s">
        <v>19</v>
      </c>
    </row>
    <row r="15" spans="1:15" ht="72.75" customHeight="1">
      <c r="A15" s="13" t="s">
        <v>15</v>
      </c>
      <c r="B15" s="12" t="s">
        <v>14</v>
      </c>
      <c r="C15" s="12" t="s">
        <v>13</v>
      </c>
      <c r="D15" s="12" t="s">
        <v>12</v>
      </c>
      <c r="E15" s="12" t="s">
        <v>43</v>
      </c>
      <c r="F15" s="12" t="s">
        <v>44</v>
      </c>
      <c r="G15" s="31" t="s">
        <v>16</v>
      </c>
      <c r="H15" s="13" t="s">
        <v>15</v>
      </c>
      <c r="I15" s="12" t="s">
        <v>14</v>
      </c>
      <c r="J15" s="12" t="s">
        <v>13</v>
      </c>
      <c r="K15" s="12" t="s">
        <v>12</v>
      </c>
      <c r="L15" s="31" t="s">
        <v>11</v>
      </c>
      <c r="M15" s="4" t="s">
        <v>10</v>
      </c>
    </row>
    <row r="16" spans="1:15" ht="41.25" customHeight="1">
      <c r="A16" s="9" t="s">
        <v>9</v>
      </c>
      <c r="B16" s="67"/>
      <c r="C16" s="68"/>
      <c r="D16" s="69"/>
      <c r="E16" s="68"/>
      <c r="F16" s="10" t="str">
        <f>IF(E16&gt;=C16,"○","×")</f>
        <v>○</v>
      </c>
      <c r="G16" s="5" t="e">
        <f>((B16*C16*D16)/B16)/D16</f>
        <v>#DIV/0!</v>
      </c>
      <c r="H16" s="9" t="s">
        <v>8</v>
      </c>
      <c r="I16" s="8">
        <f>B16</f>
        <v>0</v>
      </c>
      <c r="J16" s="5">
        <f t="shared" ref="I16:K18" si="0">C16</f>
        <v>0</v>
      </c>
      <c r="K16" s="11">
        <f t="shared" si="0"/>
        <v>0</v>
      </c>
      <c r="L16" s="5">
        <f>I16*J16*K16</f>
        <v>0</v>
      </c>
      <c r="M16" s="4" t="s">
        <v>7</v>
      </c>
    </row>
    <row r="17" spans="1:19" ht="41.25" customHeight="1">
      <c r="A17" s="9" t="s">
        <v>6</v>
      </c>
      <c r="B17" s="67"/>
      <c r="C17" s="68"/>
      <c r="D17" s="69"/>
      <c r="E17" s="68"/>
      <c r="F17" s="10" t="str">
        <f>IF(E17&gt;=C17,"○","×")</f>
        <v>○</v>
      </c>
      <c r="G17" s="5" t="e">
        <f>((B17*C17*D17)/B17)/D17</f>
        <v>#DIV/0!</v>
      </c>
      <c r="H17" s="9" t="s">
        <v>5</v>
      </c>
      <c r="I17" s="8">
        <f t="shared" si="0"/>
        <v>0</v>
      </c>
      <c r="J17" s="5">
        <f t="shared" si="0"/>
        <v>0</v>
      </c>
      <c r="K17" s="11">
        <f t="shared" si="0"/>
        <v>0</v>
      </c>
      <c r="L17" s="5">
        <f>I17*J17*K17</f>
        <v>0</v>
      </c>
      <c r="M17" s="4" t="s">
        <v>4</v>
      </c>
    </row>
    <row r="18" spans="1:19" s="25" customFormat="1" ht="41.25" customHeight="1">
      <c r="A18" s="27" t="s">
        <v>3</v>
      </c>
      <c r="B18" s="67"/>
      <c r="C18" s="68"/>
      <c r="D18" s="70"/>
      <c r="E18" s="68"/>
      <c r="F18" s="10" t="e">
        <f>IF(E18&gt;=G18,"○","×")</f>
        <v>#DIV/0!</v>
      </c>
      <c r="G18" s="5" t="e">
        <f>(B18*C18)/B18/D18</f>
        <v>#DIV/0!</v>
      </c>
      <c r="H18" s="27" t="s">
        <v>2</v>
      </c>
      <c r="I18" s="8">
        <f t="shared" si="0"/>
        <v>0</v>
      </c>
      <c r="J18" s="5">
        <f t="shared" si="0"/>
        <v>0</v>
      </c>
      <c r="K18" s="7">
        <f t="shared" si="0"/>
        <v>0</v>
      </c>
      <c r="L18" s="5">
        <f>I18*J18</f>
        <v>0</v>
      </c>
      <c r="M18" s="26" t="s">
        <v>1</v>
      </c>
      <c r="N18" s="25">
        <v>1</v>
      </c>
      <c r="O18" s="25">
        <v>2</v>
      </c>
      <c r="P18" s="25">
        <v>3</v>
      </c>
      <c r="Q18" s="25">
        <v>4</v>
      </c>
      <c r="R18" s="25">
        <v>5</v>
      </c>
      <c r="S18" s="25">
        <v>6</v>
      </c>
    </row>
    <row r="19" spans="1:19" ht="73.5" customHeight="1">
      <c r="A19" s="79" t="s">
        <v>84</v>
      </c>
      <c r="B19" s="80"/>
      <c r="C19" s="80"/>
      <c r="D19" s="80"/>
      <c r="E19" s="5">
        <f>'別紙【薬局】（2.0％超部分算定シート）'!I8</f>
        <v>0</v>
      </c>
      <c r="F19" s="6" t="str">
        <f>'別紙【薬局】（2.0％超部分算定シート）'!J8</f>
        <v>○</v>
      </c>
      <c r="G19" s="5" t="e">
        <f>'別紙【薬局】（2.0％超部分算定シート）'!K8</f>
        <v>#DIV/0!</v>
      </c>
      <c r="H19" s="79" t="s">
        <v>69</v>
      </c>
      <c r="I19" s="80"/>
      <c r="J19" s="80"/>
      <c r="K19" s="80"/>
      <c r="L19" s="5">
        <f>'別紙【薬局】（2.0％超部分算定シート）'!L8</f>
        <v>0</v>
      </c>
      <c r="M19" s="4" t="s">
        <v>0</v>
      </c>
    </row>
    <row r="20" spans="1:19" ht="72.75" customHeight="1">
      <c r="A20" s="66" t="s">
        <v>57</v>
      </c>
      <c r="B20" s="30"/>
      <c r="C20" s="16"/>
      <c r="D20" s="16"/>
      <c r="E20" s="16"/>
      <c r="F20" s="16"/>
      <c r="G20" s="15"/>
      <c r="H20" s="24" t="s">
        <v>58</v>
      </c>
      <c r="I20" s="30"/>
      <c r="J20" s="16"/>
      <c r="K20" s="16"/>
      <c r="L20" s="15"/>
      <c r="M20" s="14" t="s">
        <v>21</v>
      </c>
      <c r="N20" s="1" t="s">
        <v>20</v>
      </c>
      <c r="O20" s="1" t="s">
        <v>19</v>
      </c>
    </row>
    <row r="21" spans="1:19" ht="72.75" customHeight="1">
      <c r="A21" s="13" t="s">
        <v>15</v>
      </c>
      <c r="B21" s="12" t="s">
        <v>14</v>
      </c>
      <c r="C21" s="12" t="s">
        <v>13</v>
      </c>
      <c r="D21" s="12" t="s">
        <v>12</v>
      </c>
      <c r="E21" s="12" t="s">
        <v>43</v>
      </c>
      <c r="F21" s="12" t="s">
        <v>44</v>
      </c>
      <c r="G21" s="31" t="s">
        <v>16</v>
      </c>
      <c r="H21" s="13" t="s">
        <v>15</v>
      </c>
      <c r="I21" s="12" t="s">
        <v>14</v>
      </c>
      <c r="J21" s="12" t="s">
        <v>13</v>
      </c>
      <c r="K21" s="12" t="s">
        <v>12</v>
      </c>
      <c r="L21" s="31" t="s">
        <v>11</v>
      </c>
      <c r="M21" s="4" t="s">
        <v>10</v>
      </c>
    </row>
    <row r="22" spans="1:19" ht="41.25" customHeight="1">
      <c r="A22" s="9" t="s">
        <v>9</v>
      </c>
      <c r="B22" s="67"/>
      <c r="C22" s="68"/>
      <c r="D22" s="69"/>
      <c r="E22" s="68"/>
      <c r="F22" s="10" t="str">
        <f>IF(E22&gt;=C22,"○","×")</f>
        <v>○</v>
      </c>
      <c r="G22" s="5" t="e">
        <f>((B22*C22*D22)/B22)/D22</f>
        <v>#DIV/0!</v>
      </c>
      <c r="H22" s="9" t="s">
        <v>8</v>
      </c>
      <c r="I22" s="8">
        <f>B22</f>
        <v>0</v>
      </c>
      <c r="J22" s="5">
        <f>C22</f>
        <v>0</v>
      </c>
      <c r="K22" s="11">
        <f t="shared" ref="I22:K24" si="1">D22</f>
        <v>0</v>
      </c>
      <c r="L22" s="5">
        <f>I22*J22*K22</f>
        <v>0</v>
      </c>
      <c r="M22" s="4" t="s">
        <v>7</v>
      </c>
    </row>
    <row r="23" spans="1:19" ht="41.25" customHeight="1">
      <c r="A23" s="9" t="s">
        <v>6</v>
      </c>
      <c r="B23" s="67"/>
      <c r="C23" s="68"/>
      <c r="D23" s="69"/>
      <c r="E23" s="68"/>
      <c r="F23" s="10" t="str">
        <f>IF(E23&gt;=C23,"○","×")</f>
        <v>○</v>
      </c>
      <c r="G23" s="5" t="e">
        <f>((B23*C23*D23)/B23)/D23</f>
        <v>#DIV/0!</v>
      </c>
      <c r="H23" s="9" t="s">
        <v>5</v>
      </c>
      <c r="I23" s="8">
        <f t="shared" si="1"/>
        <v>0</v>
      </c>
      <c r="J23" s="5">
        <f t="shared" si="1"/>
        <v>0</v>
      </c>
      <c r="K23" s="11">
        <f t="shared" si="1"/>
        <v>0</v>
      </c>
      <c r="L23" s="5">
        <f>I23*J23*K23</f>
        <v>0</v>
      </c>
      <c r="M23" s="4" t="s">
        <v>4</v>
      </c>
    </row>
    <row r="24" spans="1:19" s="25" customFormat="1" ht="41.25" customHeight="1">
      <c r="A24" s="27" t="s">
        <v>3</v>
      </c>
      <c r="B24" s="67"/>
      <c r="C24" s="68"/>
      <c r="D24" s="70"/>
      <c r="E24" s="68"/>
      <c r="F24" s="10" t="e">
        <f>IF(E24&gt;=G24,"○","×")</f>
        <v>#DIV/0!</v>
      </c>
      <c r="G24" s="5" t="e">
        <f>(B24*C24)/B24/D24</f>
        <v>#DIV/0!</v>
      </c>
      <c r="H24" s="27" t="s">
        <v>2</v>
      </c>
      <c r="I24" s="8">
        <f t="shared" si="1"/>
        <v>0</v>
      </c>
      <c r="J24" s="5">
        <f t="shared" si="1"/>
        <v>0</v>
      </c>
      <c r="K24" s="7">
        <f>D24</f>
        <v>0</v>
      </c>
      <c r="L24" s="5">
        <f>I24*J24</f>
        <v>0</v>
      </c>
      <c r="M24" s="26" t="s">
        <v>1</v>
      </c>
      <c r="N24" s="25">
        <v>1</v>
      </c>
      <c r="O24" s="25">
        <v>2</v>
      </c>
      <c r="P24" s="25">
        <v>3</v>
      </c>
      <c r="Q24" s="25">
        <v>4</v>
      </c>
      <c r="R24" s="25">
        <v>5</v>
      </c>
      <c r="S24" s="25">
        <v>6</v>
      </c>
    </row>
    <row r="25" spans="1:19" ht="73.5" customHeight="1">
      <c r="A25" s="79" t="s">
        <v>69</v>
      </c>
      <c r="B25" s="80"/>
      <c r="C25" s="80"/>
      <c r="D25" s="81"/>
      <c r="E25" s="5">
        <f>'別紙【薬局】（2.0％超部分算定シート）'!I11</f>
        <v>0</v>
      </c>
      <c r="F25" s="6" t="str">
        <f>'別紙【薬局】（2.0％超部分算定シート）'!J11</f>
        <v>○</v>
      </c>
      <c r="G25" s="5" t="e">
        <f>'別紙【薬局】（2.0％超部分算定シート）'!K11</f>
        <v>#DIV/0!</v>
      </c>
      <c r="H25" s="79" t="s">
        <v>69</v>
      </c>
      <c r="I25" s="80"/>
      <c r="J25" s="80"/>
      <c r="K25" s="81"/>
      <c r="L25" s="5">
        <f>'別紙【薬局】（2.0％超部分算定シート）'!L11</f>
        <v>0</v>
      </c>
      <c r="M25" s="4" t="s">
        <v>0</v>
      </c>
    </row>
  </sheetData>
  <mergeCells count="20">
    <mergeCell ref="H11:K11"/>
    <mergeCell ref="H10:K10"/>
    <mergeCell ref="A6:G6"/>
    <mergeCell ref="J3:K3"/>
    <mergeCell ref="J2:K2"/>
    <mergeCell ref="A25:D25"/>
    <mergeCell ref="H25:K25"/>
    <mergeCell ref="A4:L4"/>
    <mergeCell ref="A13:G13"/>
    <mergeCell ref="H13:L13"/>
    <mergeCell ref="A19:D19"/>
    <mergeCell ref="H19:K19"/>
    <mergeCell ref="A7:F7"/>
    <mergeCell ref="A8:F8"/>
    <mergeCell ref="A9:F9"/>
    <mergeCell ref="A12:B12"/>
    <mergeCell ref="A5:B5"/>
    <mergeCell ref="H7:K7"/>
    <mergeCell ref="H8:K8"/>
    <mergeCell ref="H9:K9"/>
  </mergeCells>
  <phoneticPr fontId="4"/>
  <conditionalFormatting sqref="A19 H19 A25 H25">
    <cfRule type="expression" dxfId="17" priority="11">
      <formula>$G$4="×"</formula>
    </cfRule>
  </conditionalFormatting>
  <conditionalFormatting sqref="A16:A18 H16:H18">
    <cfRule type="expression" dxfId="16" priority="10">
      <formula>$G$4="×"</formula>
    </cfRule>
  </conditionalFormatting>
  <conditionalFormatting sqref="A22:A24 H22:H24">
    <cfRule type="expression" dxfId="15" priority="9">
      <formula>$G$4="×"</formula>
    </cfRule>
  </conditionalFormatting>
  <conditionalFormatting sqref="B16:G18">
    <cfRule type="expression" dxfId="7" priority="8">
      <formula>$G$4="×"</formula>
    </cfRule>
  </conditionalFormatting>
  <conditionalFormatting sqref="B22:G24">
    <cfRule type="expression" dxfId="6" priority="7">
      <formula>$G$4="×"</formula>
    </cfRule>
  </conditionalFormatting>
  <conditionalFormatting sqref="I16:L18">
    <cfRule type="expression" dxfId="5" priority="6">
      <formula>$G$4="×"</formula>
    </cfRule>
  </conditionalFormatting>
  <conditionalFormatting sqref="I22:L24">
    <cfRule type="expression" dxfId="4" priority="5">
      <formula>$G$4="×"</formula>
    </cfRule>
  </conditionalFormatting>
  <conditionalFormatting sqref="G19">
    <cfRule type="expression" dxfId="3" priority="4">
      <formula>$G$4="×"</formula>
    </cfRule>
  </conditionalFormatting>
  <conditionalFormatting sqref="G25">
    <cfRule type="expression" dxfId="2" priority="3">
      <formula>$G$4="×"</formula>
    </cfRule>
  </conditionalFormatting>
  <conditionalFormatting sqref="L19">
    <cfRule type="expression" dxfId="1" priority="2">
      <formula>$G$4="×"</formula>
    </cfRule>
  </conditionalFormatting>
  <conditionalFormatting sqref="L25">
    <cfRule type="expression" dxfId="0" priority="1">
      <formula>$G$4="×"</formula>
    </cfRule>
  </conditionalFormatting>
  <dataValidations count="3">
    <dataValidation type="list" allowBlank="1" showInputMessage="1" showErrorMessage="1" sqref="G8" xr:uid="{79EDF276-F7C2-4FAC-9F2C-C9F3818958DB}">
      <formula1>$N$10:$O$10</formula1>
    </dataValidation>
    <dataValidation type="list" allowBlank="1" showInputMessage="1" showErrorMessage="1" sqref="G11:G12" xr:uid="{8CDC68CE-4081-4E79-8133-964A35D37189}">
      <formula1>$N$11:$O$11</formula1>
    </dataValidation>
    <dataValidation type="list" allowBlank="1" showInputMessage="1" showErrorMessage="1" sqref="D18 D24" xr:uid="{8CEADC1A-233A-4FEB-9D9F-3C5A509F0644}">
      <formula1>$N$15:$S$15</formula1>
    </dataValidation>
  </dataValidations>
  <printOptions horizontalCentered="1"/>
  <pageMargins left="0.70866141732283472" right="0.70866141732283472" top="0.74803149606299213" bottom="0.55118110236220474" header="0.31496062992125984" footer="0.31496062992125984"/>
  <pageSetup paperSize="9" scale="46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3EF4E-F41F-4AE1-93AD-986DF6598BA3}">
  <sheetPr>
    <tabColor theme="6"/>
    <pageSetUpPr fitToPage="1"/>
  </sheetPr>
  <dimension ref="A1:O12"/>
  <sheetViews>
    <sheetView tabSelected="1" view="pageBreakPreview" zoomScale="55" zoomScaleNormal="100" zoomScaleSheetLayoutView="55" workbookViewId="0">
      <selection activeCell="J8" sqref="J8"/>
    </sheetView>
  </sheetViews>
  <sheetFormatPr defaultRowHeight="13.5"/>
  <cols>
    <col min="1" max="1" width="43" style="43" customWidth="1"/>
    <col min="2" max="5" width="15.125" style="54" customWidth="1"/>
    <col min="6" max="6" width="16.5" style="54" customWidth="1"/>
    <col min="7" max="7" width="24.25" style="54" customWidth="1"/>
    <col min="8" max="8" width="19.75" style="54" customWidth="1"/>
    <col min="9" max="9" width="22.125" style="54" customWidth="1"/>
    <col min="10" max="11" width="18.25" style="54" customWidth="1"/>
    <col min="12" max="12" width="48.75" style="43" customWidth="1"/>
    <col min="13" max="13" width="187.25" style="42" customWidth="1"/>
    <col min="14" max="19" width="14.625" style="43" customWidth="1"/>
    <col min="20" max="20" width="18.875" style="43" customWidth="1"/>
    <col min="21" max="21" width="9" style="43"/>
    <col min="22" max="28" width="9" style="43" customWidth="1"/>
    <col min="29" max="16384" width="9" style="43"/>
  </cols>
  <sheetData>
    <row r="1" spans="1:15" ht="51" customHeight="1">
      <c r="A1" s="63" t="s">
        <v>78</v>
      </c>
      <c r="B1" s="95" t="s">
        <v>37</v>
      </c>
      <c r="C1" s="95"/>
      <c r="D1" s="95"/>
      <c r="E1" s="95"/>
      <c r="F1" s="95"/>
      <c r="G1" s="95"/>
      <c r="H1" s="95"/>
      <c r="I1" s="95"/>
      <c r="J1" s="95"/>
      <c r="K1" s="95"/>
      <c r="L1" s="41"/>
    </row>
    <row r="2" spans="1:15" ht="51" customHeight="1">
      <c r="A2" s="39"/>
      <c r="B2"/>
      <c r="C2"/>
      <c r="D2"/>
      <c r="E2"/>
      <c r="F2"/>
      <c r="G2"/>
      <c r="H2"/>
      <c r="I2"/>
      <c r="J2" s="96" t="s">
        <v>38</v>
      </c>
      <c r="K2" s="96"/>
      <c r="L2" s="21"/>
    </row>
    <row r="3" spans="1:15" ht="51" customHeight="1">
      <c r="A3" s="39"/>
      <c r="B3"/>
      <c r="C3"/>
      <c r="D3"/>
      <c r="E3"/>
      <c r="F3"/>
      <c r="G3"/>
      <c r="H3"/>
      <c r="I3"/>
      <c r="J3" s="96" t="s">
        <v>42</v>
      </c>
      <c r="K3" s="96"/>
      <c r="L3" s="21"/>
    </row>
    <row r="4" spans="1:15" ht="51" customHeight="1">
      <c r="A4" s="39"/>
      <c r="B4"/>
      <c r="C4"/>
      <c r="D4"/>
      <c r="E4"/>
      <c r="F4"/>
      <c r="G4"/>
      <c r="H4"/>
      <c r="I4"/>
      <c r="J4"/>
      <c r="K4"/>
      <c r="L4"/>
    </row>
    <row r="5" spans="1:15" ht="41.25" customHeight="1">
      <c r="A5" s="97" t="s">
        <v>25</v>
      </c>
      <c r="B5" s="98"/>
      <c r="C5" s="98"/>
      <c r="D5" s="98"/>
      <c r="E5" s="98"/>
      <c r="F5" s="98"/>
      <c r="G5" s="98"/>
      <c r="H5" s="98"/>
      <c r="I5" s="98"/>
      <c r="J5" s="98"/>
      <c r="K5" s="99"/>
      <c r="L5" s="57" t="s">
        <v>11</v>
      </c>
      <c r="M5" s="45"/>
    </row>
    <row r="6" spans="1:15" ht="64.5" customHeight="1">
      <c r="A6" s="60" t="s">
        <v>23</v>
      </c>
      <c r="B6" s="55"/>
      <c r="C6" s="46"/>
      <c r="D6" s="46"/>
      <c r="E6" s="46"/>
      <c r="F6" s="46"/>
      <c r="G6" s="46"/>
      <c r="H6" s="46"/>
      <c r="I6" s="46"/>
      <c r="J6" s="46"/>
      <c r="K6" s="46"/>
      <c r="L6" s="47"/>
      <c r="M6" s="48" t="s">
        <v>36</v>
      </c>
      <c r="N6" s="43" t="s">
        <v>20</v>
      </c>
      <c r="O6" s="43" t="s">
        <v>19</v>
      </c>
    </row>
    <row r="7" spans="1:15" ht="72.75" customHeight="1">
      <c r="A7" s="49" t="s">
        <v>15</v>
      </c>
      <c r="B7" s="50" t="s">
        <v>35</v>
      </c>
      <c r="C7" s="50" t="s">
        <v>34</v>
      </c>
      <c r="D7" s="50" t="s">
        <v>33</v>
      </c>
      <c r="E7" s="50" t="s">
        <v>32</v>
      </c>
      <c r="F7" s="50" t="s">
        <v>31</v>
      </c>
      <c r="G7" s="50" t="s">
        <v>30</v>
      </c>
      <c r="H7" s="50" t="s">
        <v>29</v>
      </c>
      <c r="I7" s="50" t="s">
        <v>43</v>
      </c>
      <c r="J7" s="50" t="s">
        <v>45</v>
      </c>
      <c r="K7" s="50" t="s">
        <v>16</v>
      </c>
      <c r="L7" s="58" t="s">
        <v>11</v>
      </c>
      <c r="M7" s="48" t="s">
        <v>10</v>
      </c>
    </row>
    <row r="8" spans="1:15" ht="84.75" customHeight="1">
      <c r="A8" s="51" t="s">
        <v>28</v>
      </c>
      <c r="B8" s="68"/>
      <c r="C8" s="68"/>
      <c r="D8" s="72" t="e">
        <f>C8/B8</f>
        <v>#DIV/0!</v>
      </c>
      <c r="E8" s="73" t="e">
        <f>(D8-0.02)*B8</f>
        <v>#DIV/0!</v>
      </c>
      <c r="F8" s="74"/>
      <c r="G8" s="75"/>
      <c r="H8" s="76"/>
      <c r="I8" s="68"/>
      <c r="J8" s="10" t="str">
        <f>IF(I8&gt;=C8,"○","×")</f>
        <v>○</v>
      </c>
      <c r="K8" s="5" t="e">
        <f>((F8*G8*H8)/H8)/G8</f>
        <v>#DIV/0!</v>
      </c>
      <c r="L8" s="5">
        <f>F8*G8*H8</f>
        <v>0</v>
      </c>
      <c r="M8" s="48" t="s">
        <v>27</v>
      </c>
    </row>
    <row r="9" spans="1:15" ht="90.75" customHeight="1">
      <c r="A9" s="60" t="s">
        <v>57</v>
      </c>
      <c r="B9" s="56"/>
      <c r="C9" s="52"/>
      <c r="D9" s="52"/>
      <c r="E9" s="52"/>
      <c r="F9" s="52"/>
      <c r="G9" s="52"/>
      <c r="H9" s="52"/>
      <c r="I9" s="52"/>
      <c r="J9" s="52"/>
      <c r="K9" s="52"/>
      <c r="L9" s="47"/>
      <c r="M9" s="48" t="s">
        <v>36</v>
      </c>
      <c r="N9" s="43" t="s">
        <v>20</v>
      </c>
      <c r="O9" s="43" t="s">
        <v>19</v>
      </c>
    </row>
    <row r="10" spans="1:15" ht="63" customHeight="1">
      <c r="A10" s="49" t="s">
        <v>15</v>
      </c>
      <c r="B10" s="50" t="s">
        <v>35</v>
      </c>
      <c r="C10" s="50" t="s">
        <v>34</v>
      </c>
      <c r="D10" s="50" t="s">
        <v>33</v>
      </c>
      <c r="E10" s="50" t="s">
        <v>32</v>
      </c>
      <c r="F10" s="50" t="s">
        <v>31</v>
      </c>
      <c r="G10" s="50" t="s">
        <v>30</v>
      </c>
      <c r="H10" s="50" t="s">
        <v>29</v>
      </c>
      <c r="I10" s="50" t="s">
        <v>43</v>
      </c>
      <c r="J10" s="50" t="s">
        <v>45</v>
      </c>
      <c r="K10" s="50" t="s">
        <v>16</v>
      </c>
      <c r="L10" s="58" t="s">
        <v>11</v>
      </c>
      <c r="M10" s="45"/>
    </row>
    <row r="11" spans="1:15" ht="84.75" customHeight="1">
      <c r="A11" s="51" t="s">
        <v>28</v>
      </c>
      <c r="B11" s="68"/>
      <c r="C11" s="68"/>
      <c r="D11" s="72" t="e">
        <f>C11/B11</f>
        <v>#DIV/0!</v>
      </c>
      <c r="E11" s="73" t="e">
        <f>(D11-0.02)*B11</f>
        <v>#DIV/0!</v>
      </c>
      <c r="F11" s="74"/>
      <c r="G11" s="75"/>
      <c r="H11" s="76"/>
      <c r="I11" s="68"/>
      <c r="J11" s="10" t="str">
        <f>IF(I11&gt;=C11,"○","×")</f>
        <v>○</v>
      </c>
      <c r="K11" s="5" t="e">
        <f>((F11*G11*H11)/H11)/G11</f>
        <v>#DIV/0!</v>
      </c>
      <c r="L11" s="5">
        <f>F11*G11*H11</f>
        <v>0</v>
      </c>
      <c r="M11" s="48" t="s">
        <v>27</v>
      </c>
    </row>
    <row r="12" spans="1:15">
      <c r="A12" s="100"/>
      <c r="B12" s="100"/>
    </row>
  </sheetData>
  <mergeCells count="5">
    <mergeCell ref="B1:K1"/>
    <mergeCell ref="J2:K2"/>
    <mergeCell ref="J3:K3"/>
    <mergeCell ref="A5:K5"/>
    <mergeCell ref="A12:B12"/>
  </mergeCells>
  <phoneticPr fontId="4"/>
  <conditionalFormatting sqref="A8 A11">
    <cfRule type="expression" dxfId="14" priority="7">
      <formula>#REF!="×"</formula>
    </cfRule>
  </conditionalFormatting>
  <conditionalFormatting sqref="B8:J8 L8">
    <cfRule type="expression" dxfId="11" priority="4">
      <formula>#REF!="×"</formula>
    </cfRule>
  </conditionalFormatting>
  <conditionalFormatting sqref="K8">
    <cfRule type="expression" dxfId="10" priority="3">
      <formula>$G$5="×"</formula>
    </cfRule>
  </conditionalFormatting>
  <conditionalFormatting sqref="B11:J11 L11">
    <cfRule type="expression" dxfId="9" priority="2">
      <formula>#REF!="×"</formula>
    </cfRule>
  </conditionalFormatting>
  <conditionalFormatting sqref="K11">
    <cfRule type="expression" dxfId="8" priority="1">
      <formula>$G$5="×"</formula>
    </cfRule>
  </conditionalFormatting>
  <printOptions horizontalCentered="1"/>
  <pageMargins left="0.70866141732283472" right="0.70866141732283472" top="0.74803149606299213" bottom="0.55118110236220474" header="0.31496062992125984" footer="0.31496062992125984"/>
  <pageSetup paperSize="9"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16</vt:i4>
      </vt:variant>
    </vt:vector>
  </HeadingPairs>
  <TitlesOfParts>
    <vt:vector size="24" baseType="lpstr">
      <vt:lpstr>様式３【有床診】【総額及び平均額】賃上げ支援事業実績報告書</vt:lpstr>
      <vt:lpstr>別紙【有床診】（2.0％超部分算定シート）</vt:lpstr>
      <vt:lpstr>様式３【無床診】【総額及び平均額】賃上げ支援事業実績報告書</vt:lpstr>
      <vt:lpstr>別紙【無床診】（2.0％超部分算定シート）</vt:lpstr>
      <vt:lpstr>様式３【訪問看護ＳＴ】【総額及び平均額】賃上げ支援事業実績報告</vt:lpstr>
      <vt:lpstr>別紙【訪問看護ＳＴ】（2.0％超部分算定シート）</vt:lpstr>
      <vt:lpstr>様式３【薬局】【総額及び平均額】賃上げ支援事業実績報告</vt:lpstr>
      <vt:lpstr>別紙【薬局】（2.0％超部分算定シート）</vt:lpstr>
      <vt:lpstr>'別紙【訪問看護ＳＴ】（2.0％超部分算定シート）'!Print_Area</vt:lpstr>
      <vt:lpstr>'別紙【無床診】（2.0％超部分算定シート）'!Print_Area</vt:lpstr>
      <vt:lpstr>'別紙【薬局】（2.0％超部分算定シート）'!Print_Area</vt:lpstr>
      <vt:lpstr>'別紙【有床診】（2.0％超部分算定シート）'!Print_Area</vt:lpstr>
      <vt:lpstr>様式３【訪問看護ＳＴ】【総額及び平均額】賃上げ支援事業実績報告!Print_Area</vt:lpstr>
      <vt:lpstr>様式３【無床診】【総額及び平均額】賃上げ支援事業実績報告書!Print_Area</vt:lpstr>
      <vt:lpstr>様式３【薬局】【総額及び平均額】賃上げ支援事業実績報告!Print_Area</vt:lpstr>
      <vt:lpstr>様式３【有床診】【総額及び平均額】賃上げ支援事業実績報告書!Print_Area</vt:lpstr>
      <vt:lpstr>'別紙【訪問看護ＳＴ】（2.0％超部分算定シート）'!Print_Titles</vt:lpstr>
      <vt:lpstr>'別紙【無床診】（2.0％超部分算定シート）'!Print_Titles</vt:lpstr>
      <vt:lpstr>'別紙【薬局】（2.0％超部分算定シート）'!Print_Titles</vt:lpstr>
      <vt:lpstr>'別紙【有床診】（2.0％超部分算定シート）'!Print_Titles</vt:lpstr>
      <vt:lpstr>様式３【訪問看護ＳＴ】【総額及び平均額】賃上げ支援事業実績報告!Print_Titles</vt:lpstr>
      <vt:lpstr>様式３【無床診】【総額及び平均額】賃上げ支援事業実績報告書!Print_Titles</vt:lpstr>
      <vt:lpstr>様式３【薬局】【総額及び平均額】賃上げ支援事業実績報告!Print_Titles</vt:lpstr>
      <vt:lpstr>様式３【有床診】【総額及び平均額】賃上げ支援事業実績報告書!Print_Titles</vt:lpstr>
    </vt:vector>
  </TitlesOfParts>
  <Company>福岡県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下田　創大</dc:creator>
  <cp:lastModifiedBy>下田　創大</cp:lastModifiedBy>
  <cp:lastPrinted>2026-02-10T03:51:28Z</cp:lastPrinted>
  <dcterms:created xsi:type="dcterms:W3CDTF">2026-01-30T03:37:26Z</dcterms:created>
  <dcterms:modified xsi:type="dcterms:W3CDTF">2026-03-13T03:41:29Z</dcterms:modified>
</cp:coreProperties>
</file>