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医務係\D000医務一般\1補助金、交付金\D124 医療機関等物価高騰対策支援金\Ｒ５年度第２回\08 要綱制定\"/>
    </mc:Choice>
  </mc:AlternateContent>
  <bookViews>
    <workbookView xWindow="0" yWindow="0" windowWidth="28800" windowHeight="11910"/>
  </bookViews>
  <sheets>
    <sheet name="申込書" sheetId="1" r:id="rId1"/>
    <sheet name="記入例" sheetId="5" r:id="rId2"/>
  </sheets>
  <definedNames>
    <definedName name="_xlnm.Print_Area" localSheetId="1">記入例!$A$1:$M$81</definedName>
    <definedName name="_xlnm.Print_Area" localSheetId="0">申込書!$A$1:$M$85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5" l="1"/>
  <c r="Z25" i="5" s="1"/>
  <c r="Z24" i="5"/>
  <c r="AE24" i="5" s="1"/>
  <c r="Z23" i="5"/>
  <c r="AE23" i="5" s="1"/>
  <c r="Z22" i="5"/>
  <c r="AE22" i="5" s="1"/>
  <c r="Z21" i="5"/>
  <c r="AE21" i="5" s="1"/>
  <c r="Z20" i="5"/>
  <c r="AE20" i="5" s="1"/>
  <c r="Z19" i="5"/>
  <c r="AE19" i="5" s="1"/>
  <c r="Z18" i="5"/>
  <c r="AE18" i="5" s="1"/>
  <c r="Z17" i="5"/>
  <c r="AF17" i="5" s="1"/>
  <c r="AE17" i="5" s="1"/>
  <c r="Z16" i="5"/>
  <c r="AF16" i="5" s="1"/>
  <c r="AE16" i="5" s="1"/>
  <c r="Z15" i="5"/>
  <c r="AF15" i="5" s="1"/>
  <c r="AE15" i="5" s="1"/>
  <c r="Z14" i="5"/>
  <c r="AF14" i="5" s="1"/>
  <c r="AE14" i="5" s="1"/>
  <c r="Z13" i="5"/>
  <c r="AF13" i="5" s="1"/>
  <c r="AE13" i="5" s="1"/>
  <c r="AE25" i="5" l="1"/>
  <c r="Z27" i="5"/>
  <c r="AE27" i="5" s="1"/>
  <c r="Z29" i="5"/>
  <c r="AE29" i="5" s="1"/>
  <c r="Z26" i="5"/>
  <c r="AE26" i="5" s="1"/>
  <c r="Z28" i="5"/>
  <c r="AE28" i="5" s="1"/>
  <c r="Z30" i="5"/>
  <c r="AE30" i="5" s="1"/>
  <c r="Z17" i="1"/>
  <c r="AF17" i="1" s="1"/>
  <c r="AE17" i="1" s="1"/>
  <c r="D34" i="5" l="1"/>
  <c r="H80" i="1" l="1"/>
  <c r="H79" i="1"/>
  <c r="H78" i="1"/>
  <c r="H77" i="1"/>
  <c r="H76" i="1"/>
  <c r="H75" i="1"/>
  <c r="H74" i="1"/>
  <c r="H73" i="1"/>
  <c r="H72" i="1"/>
  <c r="H71" i="1"/>
  <c r="H68" i="1"/>
  <c r="H67" i="1"/>
  <c r="H66" i="1"/>
  <c r="H65" i="1"/>
  <c r="H64" i="1"/>
  <c r="H63" i="1"/>
  <c r="AA25" i="1" l="1"/>
  <c r="Z27" i="1" s="1"/>
  <c r="AE27" i="1" s="1"/>
  <c r="Z24" i="1"/>
  <c r="AE24" i="1" s="1"/>
  <c r="Z23" i="1"/>
  <c r="AE23" i="1" s="1"/>
  <c r="Z22" i="1"/>
  <c r="AE22" i="1" s="1"/>
  <c r="Z21" i="1"/>
  <c r="AE21" i="1" s="1"/>
  <c r="Z20" i="1"/>
  <c r="AE20" i="1" s="1"/>
  <c r="Z19" i="1"/>
  <c r="AE19" i="1" s="1"/>
  <c r="Z18" i="1"/>
  <c r="AE18" i="1" s="1"/>
  <c r="Z16" i="1"/>
  <c r="AF16" i="1" s="1"/>
  <c r="AE16" i="1" s="1"/>
  <c r="Z15" i="1"/>
  <c r="AF15" i="1" s="1"/>
  <c r="AE15" i="1" s="1"/>
  <c r="Z14" i="1"/>
  <c r="AF14" i="1" s="1"/>
  <c r="AE14" i="1" s="1"/>
  <c r="Z13" i="1"/>
  <c r="AF13" i="1" s="1"/>
  <c r="AE13" i="1" s="1"/>
  <c r="Z28" i="1" l="1"/>
  <c r="AE28" i="1" s="1"/>
  <c r="Z25" i="1"/>
  <c r="Z29" i="1"/>
  <c r="AE29" i="1" s="1"/>
  <c r="Z26" i="1"/>
  <c r="AE26" i="1" s="1"/>
  <c r="Z30" i="1"/>
  <c r="AE30" i="1" s="1"/>
  <c r="D34" i="1" l="1"/>
  <c r="AE25" i="1"/>
</calcChain>
</file>

<file path=xl/sharedStrings.xml><?xml version="1.0" encoding="utf-8"?>
<sst xmlns="http://schemas.openxmlformats.org/spreadsheetml/2006/main" count="331" uniqueCount="131">
  <si>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</si>
  <si>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</si>
  <si>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</si>
  <si>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</si>
  <si>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</si>
  <si>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</si>
  <si>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</si>
  <si>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</si>
  <si>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</si>
  <si>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</si>
  <si>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</si>
  <si>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</si>
  <si>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</si>
  <si>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</si>
  <si>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</si>
  <si>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</si>
  <si>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</si>
  <si>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</si>
  <si>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５．振込口座情報を入力してください。</t>
    <rPh sb="2" eb="6">
      <t>フリコミコウザ</t>
    </rPh>
    <rPh sb="6" eb="8">
      <t>ジョウホウ</t>
    </rPh>
    <rPh sb="9" eb="11">
      <t>ニュウリョク</t>
    </rPh>
    <phoneticPr fontId="2"/>
  </si>
  <si>
    <t>担当者／連絡先</t>
    <rPh sb="0" eb="3">
      <t>タントウシャ</t>
    </rPh>
    <phoneticPr fontId="2"/>
  </si>
  <si>
    <t>／</t>
    <phoneticPr fontId="2"/>
  </si>
  <si>
    <t>③薬局</t>
    <phoneticPr fontId="2"/>
  </si>
  <si>
    <t>④助産所</t>
    <phoneticPr fontId="2"/>
  </si>
  <si>
    <t>⑤施術所（あはき）</t>
    <phoneticPr fontId="2"/>
  </si>
  <si>
    <t>⑥施術所（柔整）</t>
    <phoneticPr fontId="2"/>
  </si>
  <si>
    <t>○</t>
  </si>
  <si>
    <t>○</t>
    <phoneticPr fontId="2"/>
  </si>
  <si>
    <t>○○銀行</t>
    <rPh sb="2" eb="4">
      <t>ギンコウ</t>
    </rPh>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</si>
  <si>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</si>
  <si>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</si>
  <si>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</si>
  <si>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</si>
  <si>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</si>
  <si>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</si>
  <si>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</si>
  <si>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</si>
  <si>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</si>
  <si>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</si>
  <si>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</si>
  <si>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</si>
  <si>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</si>
  <si>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</si>
  <si>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医療法人　○○会</t>
    <rPh sb="0" eb="4">
      <t>イリョウホウジン</t>
    </rPh>
    <rPh sb="7" eb="8">
      <t>カイ</t>
    </rPh>
    <phoneticPr fontId="2"/>
  </si>
  <si>
    <t>福岡市博多区東公園７－７</t>
    <rPh sb="0" eb="3">
      <t>フクオカシ</t>
    </rPh>
    <rPh sb="3" eb="9">
      <t>ハカタクヒガシコウエン</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</si>
  <si>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</si>
  <si>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</si>
  <si>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</si>
  <si>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４．該当する電力の受電契約に○を記入してください。</t>
    <rPh sb="2" eb="4">
      <t>ガイトウ</t>
    </rPh>
    <rPh sb="6" eb="8">
      <t>デンリョク</t>
    </rPh>
    <rPh sb="9" eb="13">
      <t>ジュデンケイヤク</t>
    </rPh>
    <phoneticPr fontId="2"/>
  </si>
  <si>
    <t>特別高圧</t>
    <rPh sb="0" eb="4">
      <t>トクベツコウアツ</t>
    </rPh>
    <phoneticPr fontId="2"/>
  </si>
  <si>
    <t>高圧</t>
    <rPh sb="0" eb="2">
      <t>コウアツ</t>
    </rPh>
    <phoneticPr fontId="2"/>
  </si>
  <si>
    <t>低圧</t>
    <rPh sb="0" eb="2">
      <t>テイアツ</t>
    </rPh>
    <phoneticPr fontId="2"/>
  </si>
  <si>
    <t>５．都市ガスを使用している施設は下記に○を記入してください。</t>
    <rPh sb="2" eb="4">
      <t>トシ</t>
    </rPh>
    <rPh sb="7" eb="9">
      <t>シヨウ</t>
    </rPh>
    <rPh sb="13" eb="15">
      <t>シセツ</t>
    </rPh>
    <rPh sb="16" eb="18">
      <t>カキ</t>
    </rPh>
    <phoneticPr fontId="2"/>
  </si>
  <si>
    <t>都市ガスを使用している。</t>
    <rPh sb="0" eb="2">
      <t>トシ</t>
    </rPh>
    <rPh sb="5" eb="7">
      <t>シヨウ</t>
    </rPh>
    <phoneticPr fontId="2"/>
  </si>
  <si>
    <t>病院</t>
    <rPh sb="0" eb="2">
      <t>ビョウイン</t>
    </rPh>
    <phoneticPr fontId="2"/>
  </si>
  <si>
    <t>特高</t>
    <rPh sb="0" eb="1">
      <t>トク</t>
    </rPh>
    <rPh sb="1" eb="2">
      <t>コウ</t>
    </rPh>
    <phoneticPr fontId="2"/>
  </si>
  <si>
    <t>ガス</t>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</si>
  <si>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</si>
  <si>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</si>
  <si>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</si>
  <si>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</si>
  <si>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</si>
  <si>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</si>
  <si>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</si>
  <si>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電気</t>
    <rPh sb="0" eb="2">
      <t>デンキ</t>
    </rPh>
    <phoneticPr fontId="2"/>
  </si>
  <si>
    <t>ガス</t>
    <phoneticPr fontId="2"/>
  </si>
  <si>
    <t>特別高圧</t>
    <rPh sb="0" eb="4">
      <t>トクベツコウアツ</t>
    </rPh>
    <phoneticPr fontId="2"/>
  </si>
  <si>
    <t>都市ガス</t>
    <rPh sb="0" eb="2">
      <t>トシ</t>
    </rPh>
    <phoneticPr fontId="2"/>
  </si>
  <si>
    <t>LPガス</t>
    <phoneticPr fontId="2"/>
  </si>
  <si>
    <t>高圧</t>
    <rPh sb="0" eb="2">
      <t>コウアツ</t>
    </rPh>
    <phoneticPr fontId="2"/>
  </si>
  <si>
    <t>低圧</t>
    <rPh sb="0" eb="2">
      <t>テイアツ</t>
    </rPh>
    <phoneticPr fontId="2"/>
  </si>
  <si>
    <t>×病床数</t>
    <rPh sb="1" eb="4">
      <t>ビョウショウスウ</t>
    </rPh>
    <phoneticPr fontId="2"/>
  </si>
  <si>
    <t>無床診療所</t>
    <rPh sb="0" eb="2">
      <t>ムショウ</t>
    </rPh>
    <rPh sb="2" eb="5">
      <t>シンリョウジョ</t>
    </rPh>
    <phoneticPr fontId="2"/>
  </si>
  <si>
    <t>①病院、有床診療所</t>
    <phoneticPr fontId="2"/>
  </si>
  <si>
    <t>②無床診療所</t>
    <rPh sb="1" eb="3">
      <t>ムショウ</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</si>
  <si>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</si>
  <si>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</si>
  <si>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</si>
  <si>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</si>
  <si>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</si>
  <si>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</si>
  <si>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</si>
  <si>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</si>
  <si>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※給付額は裏面を御確認の上、必ずご記入ください。</t>
    <rPh sb="1" eb="4">
      <t>キュウフガク</t>
    </rPh>
    <rPh sb="5" eb="7">
      <t>ウラメン</t>
    </rPh>
    <rPh sb="8" eb="11">
      <t>ゴカクニン</t>
    </rPh>
    <rPh sb="12" eb="13">
      <t>ウエ</t>
    </rPh>
    <rPh sb="14" eb="15">
      <t>カナラ</t>
    </rPh>
    <rPh sb="17" eb="19">
      <t>キニュウ</t>
    </rPh>
    <phoneticPr fontId="2"/>
  </si>
  <si>
    <t>令和５年度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</si>
  <si>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t>助産所は、出産育児一時金等請求の助産所コードを記入すること。</t>
    <rPh sb="0" eb="3">
      <t>ジョサンジョ</t>
    </rPh>
    <rPh sb="16" eb="19">
      <t>ジョサンジョ</t>
    </rPh>
    <rPh sb="23" eb="25">
      <t>キニュウ</t>
    </rPh>
    <phoneticPr fontId="2"/>
  </si>
  <si>
    <t>薬局
助産所
施術所</t>
    <rPh sb="0" eb="2">
      <t>ヤッキョク</t>
    </rPh>
    <rPh sb="4" eb="7">
      <t>ジョサンジョ</t>
    </rPh>
    <rPh sb="9" eb="12">
      <t>セジュツショ</t>
    </rPh>
    <phoneticPr fontId="2"/>
  </si>
  <si>
    <t>病院
有床診療所</t>
    <rPh sb="0" eb="2">
      <t>ビョウイン</t>
    </rPh>
    <rPh sb="4" eb="9">
      <t>ユウショウシンリョウジョ</t>
    </rPh>
    <phoneticPr fontId="2"/>
  </si>
  <si>
    <t>都市ガスを使用していることがわかるガス料金請求書等を添付すること。</t>
    <phoneticPr fontId="2"/>
  </si>
  <si>
    <t>※上記特別高圧及び高圧の施設には、ビルなどで一括受電した後に当該施設内で受電する施設を含む。</t>
    <rPh sb="1" eb="3">
      <t>ジョウキ</t>
    </rPh>
    <rPh sb="3" eb="7">
      <t>トクベツコウアツ</t>
    </rPh>
    <rPh sb="7" eb="8">
      <t>オヨ</t>
    </rPh>
    <rPh sb="9" eb="11">
      <t>コウアツ</t>
    </rPh>
    <rPh sb="12" eb="14">
      <t>シセツ</t>
    </rPh>
    <rPh sb="22" eb="24">
      <t>イッカツ</t>
    </rPh>
    <rPh sb="24" eb="26">
      <t>ジュデン</t>
    </rPh>
    <rPh sb="28" eb="29">
      <t>アト</t>
    </rPh>
    <rPh sb="30" eb="35">
      <t>トウガイシセツナイ</t>
    </rPh>
    <rPh sb="36" eb="38">
      <t>ジュデン</t>
    </rPh>
    <rPh sb="40" eb="42">
      <t>シセツ</t>
    </rPh>
    <rPh sb="43" eb="44">
      <t>フク</t>
    </rPh>
    <phoneticPr fontId="2"/>
  </si>
  <si>
    <t>※特別高圧または高圧で受電している施設は、そのことがわかる電気料金請求書等を添付すること。</t>
    <rPh sb="1" eb="5">
      <t>トクベツコウアツ</t>
    </rPh>
    <rPh sb="8" eb="10">
      <t>コウアツ</t>
    </rPh>
    <rPh sb="11" eb="13">
      <t>ジュデン</t>
    </rPh>
    <rPh sb="17" eb="19">
      <t>シセツ</t>
    </rPh>
    <rPh sb="29" eb="36">
      <t>デンキリョウキンセイキュウショ</t>
    </rPh>
    <rPh sb="36" eb="37">
      <t>トウ</t>
    </rPh>
    <rPh sb="38" eb="40">
      <t>テンプ</t>
    </rPh>
    <phoneticPr fontId="2"/>
  </si>
  <si>
    <t>預金種類</t>
    <rPh sb="0" eb="2">
      <t>ヨキン</t>
    </rPh>
    <rPh sb="2" eb="4">
      <t>シュルイ</t>
    </rPh>
    <phoneticPr fontId="2"/>
  </si>
  <si>
    <t>1：普通　2：当座　4：貯蓄</t>
    <phoneticPr fontId="2"/>
  </si>
  <si>
    <t>※出張のみの施設及び提出された添付書類で特別高圧又は高圧受電施設と判断できない場合は、低圧受電施設とします。</t>
    <rPh sb="1" eb="3">
      <t>シュッチョウ</t>
    </rPh>
    <rPh sb="6" eb="8">
      <t>シセツ</t>
    </rPh>
    <rPh sb="8" eb="9">
      <t>オヨ</t>
    </rPh>
    <rPh sb="10" eb="12">
      <t>テイシュツ</t>
    </rPh>
    <rPh sb="15" eb="19">
      <t>テンプショルイ</t>
    </rPh>
    <rPh sb="20" eb="24">
      <t>トクベツコウアツ</t>
    </rPh>
    <rPh sb="24" eb="25">
      <t>マタ</t>
    </rPh>
    <rPh sb="26" eb="28">
      <t>コウアツ</t>
    </rPh>
    <rPh sb="28" eb="30">
      <t>ジュデン</t>
    </rPh>
    <rPh sb="30" eb="32">
      <t>シセツ</t>
    </rPh>
    <rPh sb="33" eb="35">
      <t>ハンダン</t>
    </rPh>
    <rPh sb="39" eb="41">
      <t>バアイ</t>
    </rPh>
    <rPh sb="43" eb="47">
      <t>テイアツジュデン</t>
    </rPh>
    <rPh sb="47" eb="49">
      <t>シセツ</t>
    </rPh>
    <phoneticPr fontId="2"/>
  </si>
  <si>
    <t>添付書類</t>
    <rPh sb="0" eb="4">
      <t>テンプショルイ</t>
    </rPh>
    <phoneticPr fontId="2"/>
  </si>
  <si>
    <t>添付書類：</t>
    <rPh sb="0" eb="4">
      <t>テンプショルイ</t>
    </rPh>
    <phoneticPr fontId="2"/>
  </si>
  <si>
    <t>①、②、③</t>
    <phoneticPr fontId="2"/>
  </si>
  <si>
    <t>①、②</t>
    <phoneticPr fontId="2"/>
  </si>
  <si>
    <t>①、②</t>
    <phoneticPr fontId="2"/>
  </si>
  <si>
    <t>①、③</t>
    <phoneticPr fontId="2"/>
  </si>
  <si>
    <t>①</t>
    <phoneticPr fontId="2"/>
  </si>
  <si>
    <t>代表者氏名</t>
    <rPh sb="0" eb="3">
      <t>ダイヒョウシャ</t>
    </rPh>
    <rPh sb="3" eb="5">
      <t>シメイ</t>
    </rPh>
    <phoneticPr fontId="2"/>
  </si>
  <si>
    <t>福岡　一郎</t>
    <rPh sb="0" eb="2">
      <t>フクオカ</t>
    </rPh>
    <rPh sb="3" eb="5">
      <t>イチロウ</t>
    </rPh>
    <phoneticPr fontId="2"/>
  </si>
  <si>
    <r>
      <t>令和５年</t>
    </r>
    <r>
      <rPr>
        <u/>
        <sz val="12"/>
        <color theme="1"/>
        <rFont val="ＭＳ ゴシック"/>
        <family val="3"/>
        <charset val="128"/>
      </rPr>
      <t>　</t>
    </r>
    <r>
      <rPr>
        <b/>
        <u/>
        <sz val="14"/>
        <color theme="1"/>
        <rFont val="ＭＳ ゴシック"/>
        <family val="3"/>
        <charset val="128"/>
      </rPr>
      <t>７</t>
    </r>
    <r>
      <rPr>
        <sz val="12"/>
        <color theme="1"/>
        <rFont val="ＭＳ ゴシック"/>
        <family val="3"/>
        <charset val="128"/>
      </rPr>
      <t>月</t>
    </r>
    <r>
      <rPr>
        <b/>
        <u/>
        <sz val="14"/>
        <color theme="1"/>
        <rFont val="ＭＳ ゴシック"/>
        <family val="3"/>
        <charset val="128"/>
      </rPr>
      <t>　２５</t>
    </r>
    <r>
      <rPr>
        <sz val="12"/>
        <color theme="1"/>
        <rFont val="ＭＳ ゴシック"/>
        <family val="3"/>
        <charset val="128"/>
      </rPr>
      <t>日</t>
    </r>
    <rPh sb="0" eb="2">
      <t>レイワ</t>
    </rPh>
    <rPh sb="3" eb="4">
      <t>ネン</t>
    </rPh>
    <rPh sb="6" eb="7">
      <t>ツキ</t>
    </rPh>
    <rPh sb="10" eb="11">
      <t>ヒ</t>
    </rPh>
    <phoneticPr fontId="2"/>
  </si>
  <si>
    <t>△△支店</t>
  </si>
  <si>
    <t>給付額及び添付書類一覧表</t>
    <rPh sb="0" eb="3">
      <t>キュウフガク</t>
    </rPh>
    <rPh sb="3" eb="4">
      <t>オヨ</t>
    </rPh>
    <rPh sb="5" eb="7">
      <t>テンプ</t>
    </rPh>
    <rPh sb="7" eb="9">
      <t>ショルイ</t>
    </rPh>
    <rPh sb="9" eb="12">
      <t>イチランヒョウ</t>
    </rPh>
    <phoneticPr fontId="2"/>
  </si>
  <si>
    <t>③ガスご使用量のお知らせ等の写し</t>
    <rPh sb="4" eb="7">
      <t>シヨウリョウ</t>
    </rPh>
    <rPh sb="9" eb="10">
      <t>シ</t>
    </rPh>
    <rPh sb="12" eb="13">
      <t>ナド</t>
    </rPh>
    <rPh sb="14" eb="15">
      <t>ウツ</t>
    </rPh>
    <phoneticPr fontId="2"/>
  </si>
  <si>
    <t>※</t>
    <phoneticPr fontId="2"/>
  </si>
  <si>
    <r>
      <rPr>
        <sz val="10.5"/>
        <color theme="1"/>
        <rFont val="ＭＳ ゴシック"/>
        <family val="3"/>
        <charset val="128"/>
      </rPr>
      <t>３．申請日時点における許可病床数を記入してください。</t>
    </r>
    <r>
      <rPr>
        <sz val="9"/>
        <color theme="1"/>
        <rFont val="ＭＳ ゴシック"/>
        <family val="3"/>
        <charset val="128"/>
      </rPr>
      <t>（病院、有床診療所以外は空欄で可）</t>
    </r>
    <rPh sb="11" eb="16">
      <t>キョカビョウショウスウ</t>
    </rPh>
    <rPh sb="17" eb="19">
      <t>キニュウ</t>
    </rPh>
    <rPh sb="27" eb="29">
      <t>ビョウイン</t>
    </rPh>
    <rPh sb="30" eb="35">
      <t>ユウショウシンリョウジョ</t>
    </rPh>
    <rPh sb="35" eb="37">
      <t>イガイ</t>
    </rPh>
    <rPh sb="38" eb="40">
      <t>クウラン</t>
    </rPh>
    <rPh sb="41" eb="42">
      <t>カ</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</si>
  <si>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</si>
  <si>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t>上記で算出した額が無床診療所の額よりも低い場合は無床診療所の額を支給します。</t>
    <rPh sb="0" eb="2">
      <t>ジョウキ</t>
    </rPh>
    <rPh sb="3" eb="5">
      <t>サンシュツ</t>
    </rPh>
    <rPh sb="7" eb="8">
      <t>ガク</t>
    </rPh>
    <rPh sb="9" eb="14">
      <t>ムショウシンリョウジョ</t>
    </rPh>
    <rPh sb="15" eb="16">
      <t>ガク</t>
    </rPh>
    <rPh sb="19" eb="20">
      <t>ヒク</t>
    </rPh>
    <rPh sb="21" eb="23">
      <t>バアイ</t>
    </rPh>
    <rPh sb="24" eb="29">
      <t>ムショウシンリョウジョ</t>
    </rPh>
    <rPh sb="30" eb="31">
      <t>ガク</t>
    </rPh>
    <rPh sb="32" eb="34">
      <t>シキュウ</t>
    </rPh>
    <phoneticPr fontId="2"/>
  </si>
  <si>
    <t>※</t>
    <phoneticPr fontId="2"/>
  </si>
  <si>
    <t>病院及び有床診療所の給付額は、入院患者に係る食材費の上昇分への支援を含みます。</t>
    <phoneticPr fontId="2"/>
  </si>
  <si>
    <t>ガスを使用していない施設（オール電化）は、ＬＰガスの区分の給付額になります。</t>
    <rPh sb="3" eb="5">
      <t>シヨウ</t>
    </rPh>
    <rPh sb="10" eb="12">
      <t>シセツ</t>
    </rPh>
    <phoneticPr fontId="2"/>
  </si>
  <si>
    <t>○○診療所</t>
    <rPh sb="2" eb="5">
      <t>シンリョウジョ</t>
    </rPh>
    <phoneticPr fontId="2"/>
  </si>
  <si>
    <t>マルマルシンリョウショ</t>
    <phoneticPr fontId="2"/>
  </si>
  <si>
    <t>福岡　一郎　／　０９２－６４３－００００</t>
    <rPh sb="0" eb="2">
      <t>フクオカ</t>
    </rPh>
    <rPh sb="3" eb="5">
      <t>イチロウ</t>
    </rPh>
    <phoneticPr fontId="2"/>
  </si>
  <si>
    <t>施設所在地</t>
    <rPh sb="0" eb="5">
      <t>シセツショザイチ</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</si>
  <si>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</si>
  <si>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今年度、上期分の支援金の給付を受けた施設で電気やガスの種類及び振込口座等に変更がない場合は、申請の際の添付書類を省略できます。</t>
    <rPh sb="21" eb="23">
      <t>デンキ</t>
    </rPh>
    <phoneticPr fontId="2"/>
  </si>
  <si>
    <t>　福岡市博多区東公園７－７</t>
    <phoneticPr fontId="2"/>
  </si>
  <si>
    <t>施設所在地</t>
    <phoneticPr fontId="2"/>
  </si>
  <si>
    <r>
      <rPr>
        <sz val="12"/>
        <color rgb="FFFF0000"/>
        <rFont val="ＭＳ ゴシック"/>
        <family val="3"/>
        <charset val="128"/>
      </rPr>
      <t>第２回【下期分】</t>
    </r>
    <r>
      <rPr>
        <sz val="12"/>
        <color theme="1"/>
        <rFont val="ＭＳ ゴシック"/>
        <family val="3"/>
        <charset val="128"/>
      </rPr>
      <t>令和５年度 福岡県医療機関等物価高騰対策支援金給付申請書</t>
    </r>
    <rPh sb="0" eb="1">
      <t>ダイ</t>
    </rPh>
    <rPh sb="2" eb="3">
      <t>カイ</t>
    </rPh>
    <rPh sb="4" eb="7">
      <t>シモキブン</t>
    </rPh>
    <rPh sb="8" eb="10">
      <t>レイワ</t>
    </rPh>
    <rPh sb="11" eb="13">
      <t>ネンド</t>
    </rPh>
    <rPh sb="14" eb="16">
      <t>フクオカ</t>
    </rPh>
    <rPh sb="16" eb="17">
      <t>ケン</t>
    </rPh>
    <rPh sb="17" eb="19">
      <t>イリョウ</t>
    </rPh>
    <rPh sb="19" eb="21">
      <t>キカン</t>
    </rPh>
    <rPh sb="21" eb="22">
      <t>トウ</t>
    </rPh>
    <rPh sb="22" eb="24">
      <t>ブッカ</t>
    </rPh>
    <rPh sb="24" eb="26">
      <t>コウトウ</t>
    </rPh>
    <rPh sb="26" eb="28">
      <t>タイサク</t>
    </rPh>
    <rPh sb="28" eb="30">
      <t>シエン</t>
    </rPh>
    <rPh sb="31" eb="33">
      <t>キュウフ</t>
    </rPh>
    <rPh sb="33" eb="36">
      <t>シンセイショ</t>
    </rPh>
    <phoneticPr fontId="2"/>
  </si>
  <si>
    <t>６．裏面の同意事項に同意する場合は〇を記入してください。</t>
    <rPh sb="19" eb="21">
      <t>キニュウ</t>
    </rPh>
    <phoneticPr fontId="2"/>
  </si>
  <si>
    <r>
      <t>７．</t>
    </r>
    <r>
      <rPr>
        <b/>
        <sz val="14"/>
        <color theme="1"/>
        <rFont val="ＭＳ ゴシック"/>
        <family val="3"/>
        <charset val="128"/>
      </rPr>
      <t>申請額</t>
    </r>
    <rPh sb="2" eb="5">
      <t>シンセイガク</t>
    </rPh>
    <phoneticPr fontId="2"/>
  </si>
  <si>
    <t>８．振込口座情報を入力してください。</t>
    <rPh sb="2" eb="6">
      <t>フリコミコウザ</t>
    </rPh>
    <rPh sb="6" eb="8">
      <t>ジョウホウ</t>
    </rPh>
    <rPh sb="9" eb="11">
      <t>ニュウリョク</t>
    </rPh>
    <phoneticPr fontId="2"/>
  </si>
  <si>
    <t>電気及びガスのご使用量のお知らせ等は令和５年１０月分から令和６年４月分のいずれかの月の写しを提出してください。</t>
    <rPh sb="28" eb="30">
      <t>レイワ</t>
    </rPh>
    <rPh sb="31" eb="32">
      <t>ネン</t>
    </rPh>
    <phoneticPr fontId="2"/>
  </si>
  <si>
    <t>・低圧の電気については、国から供給事業者を通じた支援が行われています。</t>
    <rPh sb="1" eb="3">
      <t>テイアツ</t>
    </rPh>
    <rPh sb="4" eb="6">
      <t>デンキ</t>
    </rPh>
    <rPh sb="12" eb="13">
      <t>クニ</t>
    </rPh>
    <rPh sb="15" eb="17">
      <t>キョウキュウ</t>
    </rPh>
    <rPh sb="17" eb="19">
      <t>ジギョウ</t>
    </rPh>
    <rPh sb="19" eb="20">
      <t>シャ</t>
    </rPh>
    <rPh sb="21" eb="22">
      <t>ツウ</t>
    </rPh>
    <rPh sb="24" eb="26">
      <t>シエン</t>
    </rPh>
    <rPh sb="27" eb="28">
      <t>オコナ</t>
    </rPh>
    <phoneticPr fontId="2"/>
  </si>
  <si>
    <t>・ＬＰガスについては、県が供給事業者を通じた支援を別途行っています。</t>
    <rPh sb="11" eb="12">
      <t>ケン</t>
    </rPh>
    <rPh sb="13" eb="15">
      <t>キョウキュウ</t>
    </rPh>
    <rPh sb="15" eb="18">
      <t>ジギョウシャ</t>
    </rPh>
    <rPh sb="19" eb="20">
      <t>ツウ</t>
    </rPh>
    <rPh sb="22" eb="24">
      <t>シエン</t>
    </rPh>
    <rPh sb="25" eb="27">
      <t>ベット</t>
    </rPh>
    <rPh sb="27" eb="28">
      <t>オコナ</t>
    </rPh>
    <phoneticPr fontId="2"/>
  </si>
  <si>
    <t>以下の支援が行われていることから、低圧でＬＰガスの施設（病院・有床診療所を除く。）は本支援金の給付対象とはなりません。</t>
    <rPh sb="0" eb="2">
      <t>イカ</t>
    </rPh>
    <rPh sb="3" eb="5">
      <t>シエン</t>
    </rPh>
    <rPh sb="6" eb="7">
      <t>オコナ</t>
    </rPh>
    <rPh sb="17" eb="19">
      <t>テイアツ</t>
    </rPh>
    <rPh sb="25" eb="27">
      <t>シセツ</t>
    </rPh>
    <rPh sb="42" eb="46">
      <t>ホンシエンキン</t>
    </rPh>
    <rPh sb="47" eb="51">
      <t>キュウフタイショウ</t>
    </rPh>
    <phoneticPr fontId="2"/>
  </si>
  <si>
    <t>①振込先通帳の写し</t>
    <phoneticPr fontId="2"/>
  </si>
  <si>
    <t>②電気ご使用量のお知らせ等の写し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</si>
</sst>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円&quot;"/>
    <numFmt numFmtId="178" formatCode="#,##0&quot;円/施設&quot;"/>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b/>
      <sz val="14"/>
      <name val="ＭＳ Ｐゴシック"/>
      <family val="3"/>
      <charset val="128"/>
      <scheme val="minor"/>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1"/>
      <color theme="1"/>
      <name val="ＭＳ ゴシック"/>
      <family val="3"/>
      <charset val="128"/>
    </font>
    <font>
      <b/>
      <i/>
      <sz val="11"/>
      <color theme="1"/>
      <name val="HG正楷書体-PRO"/>
      <family val="4"/>
      <charset val="128"/>
    </font>
    <font>
      <b/>
      <u/>
      <sz val="14"/>
      <color theme="1"/>
      <name val="ＭＳ ゴシック"/>
      <family val="3"/>
      <charset val="128"/>
    </font>
    <font>
      <b/>
      <sz val="14"/>
      <color theme="1"/>
      <name val="ＭＳ ゴシック"/>
      <family val="3"/>
      <charset val="128"/>
    </font>
    <font>
      <sz val="10"/>
      <name val="ＭＳ ゴシック"/>
      <family val="3"/>
      <charset val="128"/>
    </font>
    <font>
      <sz val="9"/>
      <name val="ＭＳ ゴシック"/>
      <family val="3"/>
      <charset val="128"/>
    </font>
    <font>
      <sz val="11"/>
      <color rgb="FFFF0000"/>
      <name val="ＭＳ ゴシック"/>
      <family val="3"/>
      <charset val="128"/>
    </font>
    <font>
      <sz val="10.5"/>
      <color theme="1"/>
      <name val="ＭＳ ゴシック"/>
      <family val="3"/>
      <charset val="128"/>
    </font>
    <font>
      <b/>
      <sz val="14"/>
      <name val="ＭＳ ゴシック"/>
      <family val="3"/>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201">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2" borderId="1" xfId="1" applyFont="1" applyBorder="1" applyAlignment="1">
      <alignment horizontal="center" vertical="center"/>
    </xf>
    <xf numFmtId="176" fontId="4" fillId="0" borderId="5" xfId="0" applyNumberFormat="1" applyFont="1" applyBorder="1" applyAlignment="1" applyProtection="1">
      <alignment vertical="center"/>
      <protection hidden="1"/>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xf>
    <xf numFmtId="0" fontId="7" fillId="5"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16" xfId="0" applyFont="1" applyFill="1" applyBorder="1" applyAlignment="1">
      <alignment vertical="center"/>
    </xf>
    <xf numFmtId="0" fontId="7" fillId="0" borderId="0" xfId="0" applyFont="1" applyFill="1" applyBorder="1">
      <alignment vertical="center"/>
    </xf>
    <xf numFmtId="0" fontId="7" fillId="0" borderId="0" xfId="0" applyFont="1" applyBorder="1">
      <alignment vertical="center"/>
    </xf>
    <xf numFmtId="0" fontId="7" fillId="0" borderId="0" xfId="2" applyFont="1" applyFill="1" applyBorder="1" applyAlignment="1">
      <alignment vertical="center"/>
    </xf>
    <xf numFmtId="0" fontId="7" fillId="0" borderId="0" xfId="2" applyFont="1" applyFill="1" applyBorder="1" applyAlignment="1">
      <alignment vertical="center" shrinkToFit="1"/>
    </xf>
    <xf numFmtId="0" fontId="13" fillId="3" borderId="6" xfId="2" applyFont="1" applyBorder="1" applyAlignment="1">
      <alignment vertical="center" wrapText="1" shrinkToFit="1"/>
    </xf>
    <xf numFmtId="0" fontId="11" fillId="2" borderId="1" xfId="1" applyFont="1" applyBorder="1" applyAlignment="1">
      <alignment horizontal="center" vertical="center"/>
    </xf>
    <xf numFmtId="0" fontId="5" fillId="0" borderId="0" xfId="0" applyFont="1" applyAlignment="1">
      <alignment horizontal="right" vertical="center"/>
    </xf>
    <xf numFmtId="0" fontId="14"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16" fillId="0" borderId="0" xfId="0" applyFont="1">
      <alignment vertical="center"/>
    </xf>
    <xf numFmtId="0" fontId="7" fillId="0" borderId="0" xfId="0" applyFont="1" applyBorder="1" applyAlignment="1">
      <alignment vertical="center" wrapText="1"/>
    </xf>
    <xf numFmtId="0" fontId="11" fillId="5" borderId="1" xfId="0" applyFont="1" applyFill="1" applyBorder="1" applyAlignment="1">
      <alignment horizontal="center" vertical="center"/>
    </xf>
    <xf numFmtId="0" fontId="11" fillId="5" borderId="9" xfId="0" applyFont="1" applyFill="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0" xfId="0" applyFont="1" applyBorder="1" applyAlignment="1">
      <alignment horizontal="right" vertical="center"/>
    </xf>
    <xf numFmtId="0" fontId="7" fillId="0" borderId="18" xfId="0" applyFont="1" applyBorder="1">
      <alignment vertical="center"/>
    </xf>
    <xf numFmtId="0" fontId="7" fillId="0" borderId="5" xfId="0" applyFont="1" applyBorder="1" applyAlignment="1">
      <alignment horizontal="right" vertical="center"/>
    </xf>
    <xf numFmtId="0" fontId="7" fillId="0" borderId="19" xfId="0" applyFont="1" applyBorder="1">
      <alignment vertical="center"/>
    </xf>
    <xf numFmtId="0" fontId="7" fillId="0" borderId="0" xfId="0" applyFont="1" applyBorder="1" applyAlignment="1">
      <alignment horizontal="left" vertical="center" wrapText="1"/>
    </xf>
    <xf numFmtId="0" fontId="7" fillId="0" borderId="0" xfId="0" applyFont="1" applyFill="1" applyBorder="1" applyAlignment="1">
      <alignment horizontal="left" vertical="center"/>
    </xf>
    <xf numFmtId="0" fontId="13" fillId="0" borderId="8" xfId="0" applyFont="1" applyBorder="1">
      <alignment vertical="center"/>
    </xf>
    <xf numFmtId="0" fontId="5" fillId="0" borderId="0" xfId="0" applyFont="1" applyAlignment="1">
      <alignment horizontal="left" vertical="center"/>
    </xf>
    <xf numFmtId="177" fontId="7" fillId="0" borderId="0" xfId="0" applyNumberFormat="1" applyFont="1" applyAlignment="1">
      <alignment horizontal="center" vertical="center"/>
    </xf>
    <xf numFmtId="0" fontId="10" fillId="0" borderId="0" xfId="0" applyFont="1" applyFill="1" applyBorder="1" applyAlignment="1">
      <alignment vertical="center" wrapText="1"/>
    </xf>
    <xf numFmtId="0" fontId="10" fillId="0" borderId="0" xfId="0" applyFont="1" applyAlignment="1">
      <alignment vertical="center"/>
    </xf>
    <xf numFmtId="0" fontId="14" fillId="0" borderId="0" xfId="0" applyFont="1" applyAlignment="1">
      <alignment vertical="center"/>
    </xf>
    <xf numFmtId="0" fontId="7" fillId="0" borderId="0" xfId="0" applyFont="1" applyBorder="1" applyAlignment="1">
      <alignment horizontal="left" vertical="center" wrapText="1"/>
    </xf>
    <xf numFmtId="0" fontId="8" fillId="5" borderId="0" xfId="0" applyFont="1" applyFill="1" applyAlignment="1">
      <alignment vertical="center"/>
    </xf>
    <xf numFmtId="0" fontId="8" fillId="5" borderId="0" xfId="0" applyFont="1" applyFill="1" applyAlignment="1">
      <alignment horizontal="center" vertical="center"/>
    </xf>
    <xf numFmtId="0" fontId="7" fillId="5" borderId="0" xfId="0" applyFont="1" applyFill="1">
      <alignment vertical="center"/>
    </xf>
    <xf numFmtId="0" fontId="14" fillId="0" borderId="0" xfId="0" applyFont="1" applyAlignment="1">
      <alignment horizontal="center" vertical="center"/>
    </xf>
    <xf numFmtId="0" fontId="7" fillId="0" borderId="0" xfId="0" applyFont="1" applyBorder="1" applyAlignment="1">
      <alignment horizontal="left" vertical="center" wrapText="1"/>
    </xf>
    <xf numFmtId="0" fontId="19" fillId="5" borderId="0" xfId="0" applyFont="1" applyFill="1">
      <alignment vertical="center"/>
    </xf>
    <xf numFmtId="0" fontId="20" fillId="5" borderId="0" xfId="0" applyFont="1" applyFill="1">
      <alignment vertical="center"/>
    </xf>
    <xf numFmtId="0" fontId="19"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0" borderId="0" xfId="0" applyFont="1">
      <alignment vertical="center"/>
    </xf>
    <xf numFmtId="0" fontId="22" fillId="5" borderId="9" xfId="0" applyFont="1" applyFill="1" applyBorder="1" applyAlignment="1">
      <alignment horizontal="center" vertical="center"/>
    </xf>
    <xf numFmtId="0" fontId="22" fillId="2" borderId="4" xfId="1" applyFont="1" applyBorder="1" applyAlignment="1" applyProtection="1">
      <alignment horizontal="center" vertical="center" wrapText="1"/>
      <protection hidden="1"/>
    </xf>
    <xf numFmtId="0" fontId="11" fillId="2" borderId="4" xfId="1" applyFont="1" applyBorder="1" applyAlignment="1" applyProtection="1">
      <alignment horizontal="center" vertical="center" wrapText="1"/>
      <protection hidden="1"/>
    </xf>
    <xf numFmtId="0" fontId="13" fillId="0" borderId="0"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177" fontId="7" fillId="0" borderId="0" xfId="0" applyNumberFormat="1" applyFont="1" applyBorder="1" applyAlignment="1">
      <alignment horizontal="center" vertical="center"/>
    </xf>
    <xf numFmtId="0" fontId="5" fillId="0" borderId="0" xfId="0" applyFont="1" applyBorder="1">
      <alignment vertical="center"/>
    </xf>
    <xf numFmtId="0" fontId="23" fillId="0" borderId="0" xfId="0" applyFont="1" applyAlignment="1">
      <alignment horizontal="right" vertical="top"/>
    </xf>
    <xf numFmtId="0" fontId="24" fillId="0" borderId="0" xfId="0" applyFont="1" applyFill="1" applyBorder="1" applyAlignment="1">
      <alignment horizontal="left" vertical="center"/>
    </xf>
    <xf numFmtId="0" fontId="18" fillId="0" borderId="0" xfId="0" applyFont="1" applyFill="1" applyBorder="1" applyAlignment="1">
      <alignment vertical="center" shrinkToFit="1"/>
    </xf>
    <xf numFmtId="0" fontId="13" fillId="6" borderId="6" xfId="2" applyFont="1" applyFill="1" applyBorder="1" applyAlignment="1">
      <alignment vertical="center" wrapText="1" shrinkToFit="1"/>
    </xf>
    <xf numFmtId="0" fontId="7" fillId="0" borderId="0" xfId="0" applyFont="1" applyBorder="1" applyAlignment="1">
      <alignment horizontal="right" vertical="center" wrapText="1"/>
    </xf>
    <xf numFmtId="0" fontId="7" fillId="0" borderId="0" xfId="0" applyFont="1" applyBorder="1" applyAlignment="1">
      <alignment horizontal="right" vertical="top" wrapText="1"/>
    </xf>
    <xf numFmtId="0" fontId="7" fillId="0" borderId="0" xfId="0" applyFont="1" applyAlignment="1">
      <alignment horizontal="right" vertical="center"/>
    </xf>
    <xf numFmtId="0" fontId="5" fillId="0" borderId="0" xfId="0" applyFont="1" applyBorder="1" applyAlignment="1">
      <alignment vertical="center" wrapText="1"/>
    </xf>
    <xf numFmtId="0" fontId="23" fillId="0" borderId="0" xfId="0" applyFont="1" applyFill="1" applyBorder="1" applyAlignment="1">
      <alignment vertical="center" wrapText="1"/>
    </xf>
    <xf numFmtId="0" fontId="17" fillId="0" borderId="0" xfId="0" applyFont="1">
      <alignment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19" fillId="5" borderId="7" xfId="2" applyFont="1" applyFill="1" applyBorder="1" applyAlignment="1">
      <alignment horizontal="center" vertical="center"/>
    </xf>
    <xf numFmtId="0" fontId="19" fillId="5" borderId="8" xfId="2" applyFont="1" applyFill="1" applyBorder="1" applyAlignment="1">
      <alignment horizontal="center" vertical="center"/>
    </xf>
    <xf numFmtId="0" fontId="7" fillId="0" borderId="0" xfId="0" applyFont="1" applyBorder="1" applyAlignment="1">
      <alignment horizontal="right" vertical="center"/>
    </xf>
    <xf numFmtId="0" fontId="18" fillId="0" borderId="0" xfId="0" applyFont="1">
      <alignment vertical="center"/>
    </xf>
    <xf numFmtId="0" fontId="7" fillId="0" borderId="0" xfId="0" applyFont="1" applyAlignment="1">
      <alignment horizontal="left" vertical="center"/>
    </xf>
    <xf numFmtId="0" fontId="18" fillId="0" borderId="0" xfId="0" applyFont="1" applyAlignment="1">
      <alignment horizontal="right" vertical="top"/>
    </xf>
    <xf numFmtId="0" fontId="19" fillId="5" borderId="6" xfId="2" applyFont="1" applyFill="1" applyBorder="1" applyAlignment="1">
      <alignment horizontal="left" vertical="center"/>
    </xf>
    <xf numFmtId="0" fontId="8" fillId="0" borderId="0" xfId="0" applyFont="1" applyAlignment="1">
      <alignment horizontal="center" vertical="center"/>
    </xf>
    <xf numFmtId="0" fontId="18" fillId="0" borderId="0" xfId="0" applyFont="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24" fillId="0" borderId="0" xfId="0" applyFont="1" applyBorder="1" applyAlignment="1">
      <alignment horizontal="left" vertical="center" wrapText="1"/>
    </xf>
    <xf numFmtId="0" fontId="7" fillId="6" borderId="6" xfId="2" applyFont="1" applyFill="1" applyBorder="1" applyAlignment="1">
      <alignment horizontal="center" vertical="center"/>
    </xf>
    <xf numFmtId="0" fontId="7" fillId="6" borderId="8"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8"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2" borderId="6" xfId="1" applyFont="1" applyBorder="1" applyAlignment="1">
      <alignment horizontal="center" vertical="center"/>
    </xf>
    <xf numFmtId="0" fontId="7" fillId="2" borderId="7" xfId="1" applyFont="1" applyBorder="1" applyAlignment="1">
      <alignment horizontal="center" vertical="center"/>
    </xf>
    <xf numFmtId="0" fontId="7" fillId="2" borderId="8" xfId="1" applyFont="1" applyBorder="1" applyAlignment="1">
      <alignment horizontal="center" vertical="center"/>
    </xf>
    <xf numFmtId="0" fontId="7" fillId="6" borderId="6" xfId="2" applyFont="1" applyFill="1" applyBorder="1" applyAlignment="1">
      <alignment horizontal="center" vertical="center" shrinkToFit="1"/>
    </xf>
    <xf numFmtId="0" fontId="7" fillId="6" borderId="8" xfId="2" applyFont="1" applyFill="1" applyBorder="1" applyAlignment="1">
      <alignment horizontal="center" vertical="center" shrinkToFit="1"/>
    </xf>
    <xf numFmtId="0" fontId="7" fillId="0" borderId="16"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14" fillId="0" borderId="0" xfId="0" applyFont="1" applyFill="1" applyBorder="1" applyAlignment="1">
      <alignment horizontal="left" vertical="center"/>
    </xf>
    <xf numFmtId="0" fontId="17" fillId="6" borderId="6"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4" fillId="0" borderId="0" xfId="0" applyFont="1" applyAlignment="1">
      <alignment horizontal="left" vertical="center" wrapText="1"/>
    </xf>
    <xf numFmtId="176" fontId="15" fillId="5" borderId="6" xfId="2" applyNumberFormat="1" applyFont="1" applyFill="1" applyBorder="1" applyAlignment="1">
      <alignment horizontal="center" vertical="center"/>
    </xf>
    <xf numFmtId="176" fontId="15" fillId="5" borderId="7" xfId="2" applyNumberFormat="1" applyFont="1" applyFill="1" applyBorder="1" applyAlignment="1">
      <alignment horizontal="center" vertical="center"/>
    </xf>
    <xf numFmtId="176" fontId="15" fillId="5" borderId="8" xfId="2" applyNumberFormat="1" applyFont="1" applyFill="1" applyBorder="1" applyAlignment="1">
      <alignment horizontal="center" vertical="center"/>
    </xf>
    <xf numFmtId="0" fontId="23" fillId="0" borderId="0" xfId="0" applyFont="1" applyAlignment="1">
      <alignment horizontal="center" vertical="center"/>
    </xf>
    <xf numFmtId="0" fontId="18" fillId="6" borderId="6" xfId="0" applyFont="1" applyFill="1" applyBorder="1" applyAlignment="1" applyProtection="1">
      <alignment horizontal="center" vertical="center" wrapText="1"/>
      <protection hidden="1"/>
    </xf>
    <xf numFmtId="0" fontId="18" fillId="6" borderId="8" xfId="0" applyFont="1" applyFill="1" applyBorder="1" applyAlignment="1" applyProtection="1">
      <alignment horizontal="center" vertical="center" wrapText="1"/>
      <protection hidden="1"/>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0" xfId="0" applyFont="1" applyAlignment="1">
      <alignment horizontal="center" vertical="center"/>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7" fillId="6" borderId="11"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9" fillId="0" borderId="0" xfId="0" applyFont="1" applyAlignment="1">
      <alignment horizontal="left" vertical="center" shrinkToFi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5" borderId="14" xfId="0" applyFont="1" applyFill="1" applyBorder="1" applyAlignment="1">
      <alignment horizontal="left" vertical="center" wrapText="1"/>
    </xf>
    <xf numFmtId="0" fontId="8" fillId="5" borderId="10" xfId="0" applyFont="1" applyFill="1" applyBorder="1" applyAlignment="1">
      <alignment horizontal="left" vertical="center" wrapText="1"/>
    </xf>
    <xf numFmtId="176" fontId="27" fillId="5" borderId="20" xfId="0" applyNumberFormat="1" applyFont="1" applyFill="1" applyBorder="1" applyAlignment="1" applyProtection="1">
      <alignment horizontal="center" vertical="center"/>
      <protection hidden="1"/>
    </xf>
    <xf numFmtId="176" fontId="27" fillId="5" borderId="21" xfId="0" applyNumberFormat="1" applyFont="1" applyFill="1" applyBorder="1" applyAlignment="1" applyProtection="1">
      <alignment horizontal="center" vertical="center"/>
      <protection hidden="1"/>
    </xf>
    <xf numFmtId="176" fontId="27" fillId="5" borderId="22" xfId="0" applyNumberFormat="1" applyFont="1" applyFill="1" applyBorder="1" applyAlignment="1" applyProtection="1">
      <alignment horizontal="center" vertical="center"/>
      <protection hidden="1"/>
    </xf>
    <xf numFmtId="0" fontId="14"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center" vertical="center"/>
    </xf>
    <xf numFmtId="0" fontId="14" fillId="0" borderId="0" xfId="0" applyFont="1" applyFill="1" applyBorder="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left" vertical="center" wrapText="1"/>
    </xf>
    <xf numFmtId="0" fontId="7" fillId="0" borderId="0" xfId="0" applyFont="1" applyBorder="1" applyAlignment="1">
      <alignment horizontal="left" vertical="center"/>
    </xf>
    <xf numFmtId="0" fontId="7" fillId="5" borderId="0" xfId="0" applyFont="1" applyFill="1" applyAlignment="1">
      <alignment horizontal="center" vertical="center"/>
    </xf>
    <xf numFmtId="0" fontId="23" fillId="0" borderId="5" xfId="0" applyFont="1" applyBorder="1" applyAlignment="1">
      <alignment horizontal="left" vertical="center" wrapText="1"/>
    </xf>
    <xf numFmtId="0" fontId="18" fillId="0" borderId="0" xfId="0" applyFont="1" applyAlignment="1">
      <alignment horizontal="righ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178"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177" fontId="7" fillId="0" borderId="0" xfId="0" applyNumberFormat="1" applyFont="1" applyBorder="1" applyAlignment="1">
      <alignment horizontal="center" vertical="center"/>
    </xf>
    <xf numFmtId="0" fontId="17" fillId="0" borderId="0" xfId="0" applyFont="1" applyAlignment="1">
      <alignment horizontal="left" vertical="center" shrinkToFit="1"/>
    </xf>
    <xf numFmtId="0" fontId="7" fillId="0" borderId="0" xfId="0" applyFont="1" applyBorder="1" applyAlignment="1">
      <alignment horizontal="right" vertical="center"/>
    </xf>
    <xf numFmtId="0" fontId="18" fillId="4" borderId="6" xfId="0" applyFont="1" applyFill="1" applyBorder="1" applyAlignment="1" applyProtection="1">
      <alignment horizontal="center" vertical="center" wrapText="1"/>
      <protection hidden="1"/>
    </xf>
    <xf numFmtId="0" fontId="18" fillId="4" borderId="8" xfId="0" applyFont="1" applyFill="1" applyBorder="1" applyAlignment="1" applyProtection="1">
      <alignment horizontal="center" vertical="center" wrapText="1"/>
      <protection hidden="1"/>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6" fillId="5" borderId="14" xfId="0" applyFont="1" applyFill="1" applyBorder="1" applyAlignment="1">
      <alignment horizontal="left" vertical="center" wrapText="1"/>
    </xf>
    <xf numFmtId="0" fontId="17" fillId="4" borderId="11"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6" fillId="5" borderId="10" xfId="0" applyFont="1" applyFill="1" applyBorder="1" applyAlignment="1">
      <alignment horizontal="left" vertical="center" wrapText="1"/>
    </xf>
    <xf numFmtId="0" fontId="7" fillId="3" borderId="6" xfId="2" applyFont="1" applyBorder="1" applyAlignment="1">
      <alignment horizontal="center" vertical="center" shrinkToFit="1"/>
    </xf>
    <xf numFmtId="0" fontId="7" fillId="3" borderId="8" xfId="2" applyFont="1" applyBorder="1" applyAlignment="1">
      <alignment horizontal="center" vertical="center" shrinkToFit="1"/>
    </xf>
    <xf numFmtId="0" fontId="17" fillId="4" borderId="6"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0" borderId="0" xfId="0" applyFont="1" applyAlignment="1">
      <alignment horizontal="center" vertical="center"/>
    </xf>
    <xf numFmtId="0" fontId="5" fillId="3" borderId="6" xfId="2" applyFont="1" applyBorder="1" applyAlignment="1">
      <alignment horizontal="center" vertical="center"/>
    </xf>
    <xf numFmtId="0" fontId="5" fillId="3" borderId="8" xfId="2" applyFont="1" applyBorder="1" applyAlignment="1">
      <alignment horizontal="center" vertical="center"/>
    </xf>
    <xf numFmtId="0" fontId="19" fillId="2" borderId="6" xfId="1" applyFont="1" applyBorder="1" applyAlignment="1">
      <alignment horizontal="center" vertical="center"/>
    </xf>
    <xf numFmtId="0" fontId="19" fillId="2" borderId="7" xfId="1" applyFont="1" applyBorder="1" applyAlignment="1">
      <alignment horizontal="center" vertical="center"/>
    </xf>
    <xf numFmtId="0" fontId="19" fillId="2" borderId="8" xfId="1" applyFont="1" applyBorder="1" applyAlignment="1">
      <alignment horizontal="center" vertical="center"/>
    </xf>
    <xf numFmtId="0" fontId="7" fillId="3" borderId="6" xfId="2" applyFont="1" applyBorder="1" applyAlignment="1">
      <alignment horizontal="center" vertical="center"/>
    </xf>
    <xf numFmtId="0" fontId="7" fillId="3" borderId="8" xfId="2" applyFont="1" applyBorder="1" applyAlignment="1">
      <alignment horizontal="center" vertical="center"/>
    </xf>
    <xf numFmtId="0" fontId="11" fillId="0" borderId="0" xfId="0" applyFont="1" applyAlignment="1">
      <alignment horizontal="distributed" vertical="center" indent="1"/>
    </xf>
    <xf numFmtId="0" fontId="19" fillId="5" borderId="6" xfId="2" applyFont="1" applyFill="1" applyBorder="1" applyAlignment="1">
      <alignment horizontal="center" vertical="center"/>
    </xf>
    <xf numFmtId="0" fontId="19" fillId="5" borderId="7" xfId="2" applyFont="1" applyFill="1" applyBorder="1" applyAlignment="1">
      <alignment horizontal="center" vertical="center"/>
    </xf>
    <xf numFmtId="0" fontId="19" fillId="5" borderId="8" xfId="2" applyFont="1" applyFill="1" applyBorder="1" applyAlignment="1">
      <alignment horizontal="center" vertical="center"/>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400050</xdr:colOff>
      <xdr:row>29</xdr:row>
      <xdr:rowOff>28574</xdr:rowOff>
    </xdr:from>
    <xdr:to>
      <xdr:col>12</xdr:col>
      <xdr:colOff>104775</xdr:colOff>
      <xdr:row>29</xdr:row>
      <xdr:rowOff>304799</xdr:rowOff>
    </xdr:to>
    <xdr:sp macro="" textlink="">
      <xdr:nvSpPr>
        <xdr:cNvPr id="2" name="大かっこ 1"/>
        <xdr:cNvSpPr/>
      </xdr:nvSpPr>
      <xdr:spPr>
        <a:xfrm>
          <a:off x="2600325" y="6629399"/>
          <a:ext cx="3238500" cy="27622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29</xdr:row>
      <xdr:rowOff>28574</xdr:rowOff>
    </xdr:from>
    <xdr:to>
      <xdr:col>12</xdr:col>
      <xdr:colOff>104775</xdr:colOff>
      <xdr:row>29</xdr:row>
      <xdr:rowOff>304799</xdr:rowOff>
    </xdr:to>
    <xdr:sp macro="" textlink="">
      <xdr:nvSpPr>
        <xdr:cNvPr id="2" name="大かっこ 1"/>
        <xdr:cNvSpPr/>
      </xdr:nvSpPr>
      <xdr:spPr>
        <a:xfrm>
          <a:off x="2600325" y="6534149"/>
          <a:ext cx="3238500" cy="27622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76200</xdr:colOff>
      <xdr:row>0</xdr:row>
      <xdr:rowOff>76200</xdr:rowOff>
    </xdr:from>
    <xdr:ext cx="1504950" cy="552450"/>
    <xdr:sp macro="" textlink="">
      <xdr:nvSpPr>
        <xdr:cNvPr id="3" name="テキスト ボックス 2"/>
        <xdr:cNvSpPr txBox="1"/>
      </xdr:nvSpPr>
      <xdr:spPr>
        <a:xfrm>
          <a:off x="2781300" y="76200"/>
          <a:ext cx="1504950" cy="5524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11</xdr:col>
      <xdr:colOff>9525</xdr:colOff>
      <xdr:row>6</xdr:row>
      <xdr:rowOff>180975</xdr:rowOff>
    </xdr:from>
    <xdr:to>
      <xdr:col>11</xdr:col>
      <xdr:colOff>409575</xdr:colOff>
      <xdr:row>8</xdr:row>
      <xdr:rowOff>38100</xdr:rowOff>
    </xdr:to>
    <xdr:sp macro="" textlink="">
      <xdr:nvSpPr>
        <xdr:cNvPr id="6" name="円/楕円 5"/>
        <xdr:cNvSpPr/>
      </xdr:nvSpPr>
      <xdr:spPr>
        <a:xfrm>
          <a:off x="5238750" y="1114425"/>
          <a:ext cx="400050" cy="352425"/>
        </a:xfrm>
        <a:prstGeom prst="ellipse">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0</xdr:col>
      <xdr:colOff>47625</xdr:colOff>
      <xdr:row>5</xdr:row>
      <xdr:rowOff>47625</xdr:rowOff>
    </xdr:from>
    <xdr:to>
      <xdr:col>4</xdr:col>
      <xdr:colOff>38100</xdr:colOff>
      <xdr:row>9</xdr:row>
      <xdr:rowOff>9525</xdr:rowOff>
    </xdr:to>
    <xdr:sp macro="" textlink="">
      <xdr:nvSpPr>
        <xdr:cNvPr id="7" name="四角形吹き出し 6"/>
        <xdr:cNvSpPr/>
      </xdr:nvSpPr>
      <xdr:spPr>
        <a:xfrm>
          <a:off x="47625" y="771525"/>
          <a:ext cx="1685925" cy="942975"/>
        </a:xfrm>
        <a:prstGeom prst="wedgeRectCallout">
          <a:avLst>
            <a:gd name="adj1" fmla="val 107195"/>
            <a:gd name="adj2" fmla="val 163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ＭＳ ゴシック" panose="020B0609070205080204" pitchFamily="49" charset="-128"/>
              <a:ea typeface="ＭＳ ゴシック" panose="020B0609070205080204" pitchFamily="49" charset="-128"/>
            </a:rPr>
            <a:t>必ず、署名又は押印をお願いします。</a:t>
          </a:r>
        </a:p>
      </xdr:txBody>
    </xdr:sp>
    <xdr:clientData/>
  </xdr:twoCellAnchor>
  <xdr:oneCellAnchor>
    <xdr:from>
      <xdr:col>5</xdr:col>
      <xdr:colOff>200024</xdr:colOff>
      <xdr:row>27</xdr:row>
      <xdr:rowOff>9525</xdr:rowOff>
    </xdr:from>
    <xdr:ext cx="3133725" cy="492571"/>
    <xdr:sp macro="" textlink="">
      <xdr:nvSpPr>
        <xdr:cNvPr id="8" name="テキスト ボックス 7"/>
        <xdr:cNvSpPr txBox="1"/>
      </xdr:nvSpPr>
      <xdr:spPr>
        <a:xfrm>
          <a:off x="2400299" y="6019800"/>
          <a:ext cx="3133725" cy="4925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都市ガスを使用している場合は、そのことが確認できる書類を添付してください。</a:t>
          </a:r>
        </a:p>
      </xdr:txBody>
    </xdr:sp>
    <xdr:clientData/>
  </xdr:oneCellAnchor>
  <xdr:twoCellAnchor>
    <xdr:from>
      <xdr:col>5</xdr:col>
      <xdr:colOff>57150</xdr:colOff>
      <xdr:row>22</xdr:row>
      <xdr:rowOff>266700</xdr:rowOff>
    </xdr:from>
    <xdr:to>
      <xdr:col>7</xdr:col>
      <xdr:colOff>276225</xdr:colOff>
      <xdr:row>24</xdr:row>
      <xdr:rowOff>47625</xdr:rowOff>
    </xdr:to>
    <xdr:cxnSp macro="">
      <xdr:nvCxnSpPr>
        <xdr:cNvPr id="9" name="直線矢印コネクタ 8"/>
        <xdr:cNvCxnSpPr/>
      </xdr:nvCxnSpPr>
      <xdr:spPr>
        <a:xfrm flipH="1">
          <a:off x="2257425" y="5124450"/>
          <a:ext cx="1228725" cy="29527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257176</xdr:colOff>
      <xdr:row>20</xdr:row>
      <xdr:rowOff>219075</xdr:rowOff>
    </xdr:from>
    <xdr:ext cx="2228850" cy="644971"/>
    <xdr:sp macro="" textlink="">
      <xdr:nvSpPr>
        <xdr:cNvPr id="10" name="テキスト ボックス 9"/>
        <xdr:cNvSpPr txBox="1"/>
      </xdr:nvSpPr>
      <xdr:spPr>
        <a:xfrm>
          <a:off x="3467101" y="4533900"/>
          <a:ext cx="2228850" cy="6449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latin typeface="ＭＳ ゴシック" panose="020B0609070205080204" pitchFamily="49" charset="-128"/>
              <a:ea typeface="ＭＳ ゴシック" panose="020B0609070205080204" pitchFamily="49" charset="-128"/>
            </a:rPr>
            <a:t>電気の種類が確認できる書類を添付してください。</a:t>
          </a:r>
        </a:p>
      </xdr:txBody>
    </xdr:sp>
    <xdr:clientData/>
  </xdr:oneCellAnchor>
  <xdr:twoCellAnchor>
    <xdr:from>
      <xdr:col>2</xdr:col>
      <xdr:colOff>57150</xdr:colOff>
      <xdr:row>27</xdr:row>
      <xdr:rowOff>255811</xdr:rowOff>
    </xdr:from>
    <xdr:to>
      <xdr:col>5</xdr:col>
      <xdr:colOff>200024</xdr:colOff>
      <xdr:row>29</xdr:row>
      <xdr:rowOff>57150</xdr:rowOff>
    </xdr:to>
    <xdr:cxnSp macro="">
      <xdr:nvCxnSpPr>
        <xdr:cNvPr id="11" name="直線矢印コネクタ 10"/>
        <xdr:cNvCxnSpPr>
          <a:stCxn id="8" idx="1"/>
        </xdr:cNvCxnSpPr>
      </xdr:nvCxnSpPr>
      <xdr:spPr>
        <a:xfrm flipH="1">
          <a:off x="742950" y="6266086"/>
          <a:ext cx="1657349" cy="33473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161926</xdr:colOff>
      <xdr:row>54</xdr:row>
      <xdr:rowOff>419100</xdr:rowOff>
    </xdr:from>
    <xdr:ext cx="5314950" cy="4494948"/>
    <xdr:sp macro="" textlink="">
      <xdr:nvSpPr>
        <xdr:cNvPr id="12" name="テキスト ボックス 11"/>
        <xdr:cNvSpPr txBox="1"/>
      </xdr:nvSpPr>
      <xdr:spPr>
        <a:xfrm>
          <a:off x="161926" y="14487525"/>
          <a:ext cx="5314950" cy="4494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ja-JP" sz="1200" b="1">
              <a:solidFill>
                <a:schemeClr val="tx1"/>
              </a:solidFill>
              <a:effectLst/>
              <a:latin typeface="ＭＳ ゴシック" panose="020B0609070205080204" pitchFamily="49" charset="-128"/>
              <a:ea typeface="ＭＳ ゴシック" panose="020B0609070205080204" pitchFamily="49" charset="-128"/>
              <a:cs typeface="+mn-cs"/>
            </a:rPr>
            <a:t>（給付対象者）</a:t>
          </a:r>
          <a:endParaRPr kumimoji="1" lang="en-US" altLang="ja-JP" sz="1200" b="1">
            <a:latin typeface="ＭＳ ゴシック" panose="020B0609070205080204" pitchFamily="49" charset="-128"/>
            <a:ea typeface="ＭＳ ゴシック" panose="020B0609070205080204" pitchFamily="49" charset="-128"/>
          </a:endParaRPr>
        </a:p>
        <a:p>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支援金の給付対象者は、申請日において福岡県内の国、県、市町村又は一部事務組合等直営の施設を除く次の各号の施設（病院又は有床診療所以外の施設で低圧受電施設かつＬＰガス使用施設を除く。）を開設又は管理する者とする。ただし、令和６年５月１日以降に新規開設した施設（移転による開設等事業を継承している場合を除く。）は対象としない。</a:t>
          </a: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療法の規定に基づき開設している病院または診療所（往診のみを行う診療所を含み、社会福祉施設の医務室を除く。）のうち、保険医療機関の指定を受けた施設（同一施設で、医科と歯科の指定を受けている場合はいずれか一方。）</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医薬品、医療機器等の品質、有効性及び安全性の確保等に関する法律の規定に基づき開設している薬局のうち、健康保険法の規定に基づき保険薬局の指定を受けた施設</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医療法の規定に基づき開設している助産所（出張専業を含む。）のうち、出産育児一時金等の受取代理制度等を導入している施設</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あん摩マッサージ指圧師、はり師、きゅう師等に関する法律（以下「あはき法」という。）又は柔道整復師法（以下「柔整法」という。）の規定に基づき開設している施術所（出張専業を含む。）のうち、受領委任取扱い施術所の指定を受けた施設又は医療保険（療養費）の対象となる施術等を行っている施設（同一施設で、あはき法と柔整法の開設をしている場合はいずれか一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tabSelected="1" view="pageBreakPreview" zoomScaleNormal="100" zoomScaleSheetLayoutView="100" workbookViewId="0">
      <selection activeCell="Q42" sqref="Q42"/>
    </sheetView>
  </sheetViews>
  <sheetFormatPr defaultRowHeight="13.5"/>
  <cols>
    <col min="1" max="1" width="2.375" style="6" customWidth="1"/>
    <col min="2" max="12" width="6.625" style="6" customWidth="1"/>
    <col min="13" max="13" width="2.75" style="6" customWidth="1"/>
    <col min="14" max="14" width="6.625" customWidth="1"/>
    <col min="15" max="25" width="5.625" customWidth="1"/>
    <col min="26" max="26" width="6.75" hidden="1" customWidth="1"/>
    <col min="27" max="27" width="7" hidden="1" customWidth="1"/>
    <col min="28" max="28" width="5.25" hidden="1" customWidth="1"/>
    <col min="29" max="29" width="5" hidden="1" customWidth="1"/>
    <col min="30" max="30" width="7.5" hidden="1" customWidth="1"/>
    <col min="31" max="32" width="9.125" hidden="1" customWidth="1"/>
  </cols>
  <sheetData>
    <row r="1" spans="1:32" s="1" customFormat="1">
      <c r="A1" s="3" t="s">
        <v>28</v>
      </c>
      <c r="B1" s="6"/>
      <c r="C1" s="6"/>
      <c r="D1" s="6"/>
      <c r="E1" s="6"/>
      <c r="F1" s="6"/>
      <c r="G1" s="6"/>
      <c r="H1" s="6"/>
      <c r="I1" s="6"/>
      <c r="J1" s="6"/>
      <c r="K1" s="6"/>
      <c r="L1" s="6"/>
      <c r="M1" s="6"/>
    </row>
    <row r="2" spans="1:32" s="1" customFormat="1" ht="4.5" customHeight="1">
      <c r="A2" s="9"/>
      <c r="B2" s="6"/>
      <c r="C2" s="6"/>
      <c r="D2" s="6"/>
      <c r="E2" s="6"/>
      <c r="F2" s="6"/>
      <c r="G2" s="6"/>
      <c r="H2" s="6"/>
      <c r="I2" s="6"/>
      <c r="J2" s="6"/>
      <c r="K2" s="6"/>
      <c r="L2" s="6"/>
      <c r="M2" s="6"/>
    </row>
    <row r="3" spans="1:32" ht="14.25">
      <c r="A3" s="138" t="s">
        <v>121</v>
      </c>
      <c r="B3" s="138"/>
      <c r="C3" s="138"/>
      <c r="D3" s="138"/>
      <c r="E3" s="138"/>
      <c r="F3" s="138"/>
      <c r="G3" s="138"/>
      <c r="H3" s="138"/>
      <c r="I3" s="138"/>
      <c r="J3" s="138"/>
      <c r="K3" s="138"/>
      <c r="L3" s="138"/>
      <c r="M3" s="138"/>
    </row>
    <row r="4" spans="1:32" s="1" customFormat="1" ht="5.0999999999999996" customHeight="1">
      <c r="A4" s="10"/>
      <c r="B4" s="10"/>
      <c r="C4" s="10"/>
      <c r="D4" s="10"/>
      <c r="E4" s="10"/>
      <c r="F4" s="10"/>
      <c r="G4" s="10"/>
      <c r="H4" s="10"/>
      <c r="I4" s="10"/>
      <c r="J4" s="10"/>
      <c r="K4" s="10"/>
      <c r="L4" s="10"/>
      <c r="M4" s="6"/>
    </row>
    <row r="5" spans="1:32" s="1" customFormat="1" ht="14.25">
      <c r="A5" s="10"/>
      <c r="B5" s="10" t="s">
        <v>35</v>
      </c>
      <c r="C5" s="11" t="s">
        <v>117</v>
      </c>
      <c r="D5" s="10"/>
      <c r="E5" s="10"/>
      <c r="F5" s="10"/>
      <c r="G5" s="10"/>
      <c r="H5" s="10"/>
      <c r="I5" s="10"/>
      <c r="J5" s="10"/>
      <c r="K5" s="10"/>
      <c r="L5" s="10"/>
      <c r="M5" s="6"/>
    </row>
    <row r="6" spans="1:32" s="1" customFormat="1" ht="20.100000000000001" customHeight="1">
      <c r="A6" s="10"/>
      <c r="B6" s="6"/>
      <c r="C6" s="6"/>
      <c r="D6" s="6"/>
      <c r="E6" s="152" t="s">
        <v>29</v>
      </c>
      <c r="F6" s="152"/>
      <c r="G6" s="158"/>
      <c r="H6" s="158"/>
      <c r="I6" s="158"/>
      <c r="J6" s="158"/>
      <c r="K6" s="158"/>
      <c r="L6" s="158"/>
      <c r="M6" s="6"/>
    </row>
    <row r="7" spans="1:32" s="1" customFormat="1" ht="20.100000000000001" customHeight="1">
      <c r="A7" s="10"/>
      <c r="B7" s="6"/>
      <c r="C7" s="6"/>
      <c r="D7" s="6"/>
      <c r="E7" s="151" t="s">
        <v>30</v>
      </c>
      <c r="F7" s="151"/>
      <c r="G7" s="158"/>
      <c r="H7" s="158"/>
      <c r="I7" s="158"/>
      <c r="J7" s="158"/>
      <c r="K7" s="158"/>
      <c r="L7" s="158"/>
      <c r="M7" s="6"/>
      <c r="AA7"/>
    </row>
    <row r="8" spans="1:32" s="1" customFormat="1" ht="20.100000000000001" customHeight="1">
      <c r="A8" s="10"/>
      <c r="B8" s="6"/>
      <c r="C8" s="6"/>
      <c r="D8" s="6"/>
      <c r="E8" s="152" t="s">
        <v>100</v>
      </c>
      <c r="F8" s="152"/>
      <c r="G8" s="158"/>
      <c r="H8" s="158"/>
      <c r="I8" s="158"/>
      <c r="J8" s="158"/>
      <c r="K8" s="158"/>
      <c r="L8" s="51" t="s">
        <v>31</v>
      </c>
      <c r="M8" s="6"/>
      <c r="AA8"/>
    </row>
    <row r="9" spans="1:32" s="1" customFormat="1" ht="12.75" customHeight="1">
      <c r="A9" s="10"/>
      <c r="B9" s="10"/>
      <c r="C9" s="10"/>
      <c r="D9" s="10"/>
      <c r="E9" s="10"/>
      <c r="F9" s="10"/>
      <c r="G9" s="6"/>
      <c r="H9" s="10"/>
      <c r="I9" s="6"/>
      <c r="K9" s="53" t="s">
        <v>32</v>
      </c>
      <c r="L9" s="10"/>
      <c r="M9" s="6"/>
      <c r="AA9" s="2" t="s">
        <v>26</v>
      </c>
    </row>
    <row r="10" spans="1:32" s="1" customFormat="1" ht="14.25">
      <c r="A10" s="10"/>
      <c r="B10" s="85" t="s">
        <v>44</v>
      </c>
      <c r="C10" s="10"/>
      <c r="D10" s="10"/>
      <c r="E10" s="10"/>
      <c r="F10" s="10"/>
      <c r="G10" s="10"/>
      <c r="H10" s="10"/>
      <c r="I10" s="10"/>
      <c r="J10" s="10"/>
      <c r="K10" s="10"/>
      <c r="L10" s="10"/>
      <c r="M10" s="6"/>
      <c r="AA10"/>
    </row>
    <row r="11" spans="1:32" ht="27.95" customHeight="1">
      <c r="B11" s="101" t="s">
        <v>8</v>
      </c>
      <c r="C11" s="102"/>
      <c r="D11" s="105"/>
      <c r="E11" s="106"/>
      <c r="F11" s="106"/>
      <c r="G11" s="106"/>
      <c r="H11" s="106"/>
      <c r="I11" s="106"/>
      <c r="J11" s="106"/>
      <c r="K11" s="106"/>
      <c r="L11" s="107"/>
    </row>
    <row r="12" spans="1:32" s="1" customFormat="1" ht="27.95" customHeight="1">
      <c r="A12" s="6"/>
      <c r="B12" s="101" t="s">
        <v>116</v>
      </c>
      <c r="C12" s="102"/>
      <c r="D12" s="78"/>
      <c r="E12" s="79"/>
      <c r="F12" s="79"/>
      <c r="G12" s="79"/>
      <c r="H12" s="79"/>
      <c r="I12" s="79"/>
      <c r="J12" s="79"/>
      <c r="K12" s="79"/>
      <c r="L12" s="80"/>
      <c r="M12" s="6"/>
    </row>
    <row r="13" spans="1:32" ht="24.75" customHeight="1">
      <c r="B13" s="103" t="s">
        <v>19</v>
      </c>
      <c r="C13" s="104"/>
      <c r="D13" s="108" t="s">
        <v>20</v>
      </c>
      <c r="E13" s="109"/>
      <c r="F13" s="109"/>
      <c r="G13" s="109"/>
      <c r="H13" s="109"/>
      <c r="I13" s="109"/>
      <c r="J13" s="109"/>
      <c r="K13" s="109"/>
      <c r="L13" s="110"/>
      <c r="Z13" s="1" t="b">
        <f>AND(B15="○",B25="○",B30="○")</f>
        <v>0</v>
      </c>
      <c r="AA13" t="s">
        <v>53</v>
      </c>
      <c r="AB13" t="s">
        <v>54</v>
      </c>
      <c r="AC13" t="s">
        <v>55</v>
      </c>
      <c r="AD13">
        <v>54600</v>
      </c>
      <c r="AE13" t="b">
        <f>IF(AF13&gt;AD19,AF13,AD19)</f>
        <v>0</v>
      </c>
      <c r="AF13" s="5" t="b">
        <f>IF(Z13=TRUE,D23*AD13)</f>
        <v>0</v>
      </c>
    </row>
    <row r="14" spans="1:32" ht="17.25">
      <c r="A14" s="6" t="s">
        <v>33</v>
      </c>
      <c r="Z14" s="1" t="b">
        <f>AND(B15="○",B25="○",B30="")</f>
        <v>0</v>
      </c>
      <c r="AA14" s="1" t="s">
        <v>53</v>
      </c>
      <c r="AB14" s="1" t="s">
        <v>54</v>
      </c>
      <c r="AC14" s="1"/>
      <c r="AD14">
        <v>53600</v>
      </c>
      <c r="AE14" s="1" t="b">
        <f>IF(AF14&gt;AD20,AF14,AD20)</f>
        <v>0</v>
      </c>
      <c r="AF14" s="5" t="b">
        <f>IF(Z14=TRUE,D23*AD14)</f>
        <v>0</v>
      </c>
    </row>
    <row r="15" spans="1:32" s="1" customFormat="1" ht="24.75" customHeight="1">
      <c r="A15" s="6"/>
      <c r="B15" s="13"/>
      <c r="C15" s="14" t="s">
        <v>72</v>
      </c>
      <c r="D15" s="6"/>
      <c r="E15" s="15"/>
      <c r="F15" s="13"/>
      <c r="G15" s="16" t="s">
        <v>73</v>
      </c>
      <c r="H15" s="15"/>
      <c r="I15" s="15"/>
      <c r="J15" s="13"/>
      <c r="K15" s="17" t="s">
        <v>21</v>
      </c>
      <c r="L15" s="6"/>
      <c r="M15" s="18"/>
      <c r="Z15" s="1" t="b">
        <f>AND(B15="○",E25="○",B30="○")</f>
        <v>0</v>
      </c>
      <c r="AA15" s="1" t="s">
        <v>53</v>
      </c>
      <c r="AB15" s="1" t="s">
        <v>56</v>
      </c>
      <c r="AC15" s="1" t="s">
        <v>55</v>
      </c>
      <c r="AD15" s="1">
        <v>21300</v>
      </c>
      <c r="AE15" s="1" t="b">
        <f>IF(AF15&gt;AD21,AF15,AD21)</f>
        <v>0</v>
      </c>
      <c r="AF15" s="5" t="b">
        <f>IF(Z15=TRUE,D23*AD15)</f>
        <v>0</v>
      </c>
    </row>
    <row r="16" spans="1:32" s="1" customFormat="1" ht="24.75" customHeight="1">
      <c r="A16" s="6"/>
      <c r="B16" s="13"/>
      <c r="C16" s="17" t="s">
        <v>22</v>
      </c>
      <c r="D16" s="6"/>
      <c r="E16" s="17"/>
      <c r="F16" s="13"/>
      <c r="G16" s="17" t="s">
        <v>23</v>
      </c>
      <c r="H16" s="19"/>
      <c r="I16" s="6"/>
      <c r="J16" s="13"/>
      <c r="K16" s="17" t="s">
        <v>24</v>
      </c>
      <c r="L16" s="17"/>
      <c r="M16" s="18"/>
      <c r="Z16" s="1" t="b">
        <f>AND(B15="○",E25="○",B30="")</f>
        <v>0</v>
      </c>
      <c r="AA16" s="1" t="s">
        <v>53</v>
      </c>
      <c r="AB16" s="1" t="s">
        <v>56</v>
      </c>
      <c r="AD16" s="1">
        <v>20300</v>
      </c>
      <c r="AE16" s="1" t="b">
        <f>IF(AF16&gt;AD22,AF16,AD22)</f>
        <v>0</v>
      </c>
      <c r="AF16" s="5" t="b">
        <f>IF(Z16=TRUE,D23*AD16)</f>
        <v>0</v>
      </c>
    </row>
    <row r="17" spans="1:32" ht="18" customHeight="1">
      <c r="A17" s="6" t="s">
        <v>46</v>
      </c>
      <c r="D17" s="20"/>
      <c r="Z17" s="1" t="b">
        <f>AND(B15="○",H25="○",B30="○")</f>
        <v>0</v>
      </c>
      <c r="AA17" s="1" t="s">
        <v>53</v>
      </c>
      <c r="AB17" s="1" t="s">
        <v>57</v>
      </c>
      <c r="AC17" s="1" t="s">
        <v>55</v>
      </c>
      <c r="AD17" s="1">
        <v>9000</v>
      </c>
      <c r="AE17" s="1" t="b">
        <f>IF(AF17&gt;AD23,AF17,AD23)</f>
        <v>0</v>
      </c>
      <c r="AF17" s="5" t="b">
        <f>IF(Z17=TRUE,D23*AD17)</f>
        <v>0</v>
      </c>
    </row>
    <row r="18" spans="1:32" ht="25.5" customHeight="1">
      <c r="B18" s="71" t="s">
        <v>45</v>
      </c>
      <c r="C18" s="22"/>
      <c r="D18" s="22"/>
      <c r="E18" s="22"/>
      <c r="F18" s="22"/>
      <c r="G18" s="22"/>
      <c r="H18" s="22"/>
      <c r="I18" s="22"/>
      <c r="J18" s="22"/>
      <c r="K18" s="22"/>
      <c r="L18" s="22"/>
      <c r="Z18" s="1" t="b">
        <f>AND(B15="○",H25="○",B30="")</f>
        <v>0</v>
      </c>
      <c r="AA18" s="1" t="s">
        <v>53</v>
      </c>
      <c r="AB18" s="1" t="s">
        <v>57</v>
      </c>
      <c r="AD18" s="1">
        <v>8000</v>
      </c>
      <c r="AE18" s="5" t="b">
        <f>IF(Z18=TRUE,D23*AD18)</f>
        <v>0</v>
      </c>
    </row>
    <row r="19" spans="1:32" ht="12.75" customHeight="1">
      <c r="B19" s="23" t="s">
        <v>37</v>
      </c>
      <c r="C19" s="121" t="s">
        <v>84</v>
      </c>
      <c r="D19" s="121"/>
      <c r="E19" s="121"/>
      <c r="F19" s="121"/>
      <c r="G19" s="121"/>
      <c r="H19" s="121"/>
      <c r="I19" s="121"/>
      <c r="J19" s="121"/>
      <c r="K19" s="121"/>
      <c r="L19" s="121"/>
      <c r="Z19" s="1" t="b">
        <f>AND(F15="○",B25="○",B30="○")</f>
        <v>0</v>
      </c>
      <c r="AA19" s="1" t="s">
        <v>58</v>
      </c>
      <c r="AB19" s="1" t="s">
        <v>54</v>
      </c>
      <c r="AC19" s="1" t="s">
        <v>55</v>
      </c>
      <c r="AD19" s="1">
        <v>119400</v>
      </c>
      <c r="AE19" s="5" t="b">
        <f>IF(Z19=TRUE,AD19)</f>
        <v>0</v>
      </c>
    </row>
    <row r="20" spans="1:32" s="1" customFormat="1" ht="12.75" customHeight="1">
      <c r="A20" s="6"/>
      <c r="B20" s="23" t="s">
        <v>38</v>
      </c>
      <c r="C20" s="24" t="s">
        <v>39</v>
      </c>
      <c r="D20" s="24"/>
      <c r="E20" s="24"/>
      <c r="F20" s="24"/>
      <c r="G20" s="24"/>
      <c r="H20" s="24"/>
      <c r="I20" s="24"/>
      <c r="J20" s="24"/>
      <c r="K20" s="24"/>
      <c r="L20" s="24"/>
      <c r="M20" s="6"/>
      <c r="Z20" s="1" t="b">
        <f>AND(F15="○",B25="○",B30="")</f>
        <v>0</v>
      </c>
      <c r="AA20" s="1" t="s">
        <v>58</v>
      </c>
      <c r="AB20" s="1" t="s">
        <v>54</v>
      </c>
      <c r="AD20" s="1">
        <v>114700</v>
      </c>
      <c r="AE20" s="5" t="b">
        <f t="shared" ref="AE20:AE30" si="0">IF(Z20=TRUE,AD20)</f>
        <v>0</v>
      </c>
    </row>
    <row r="21" spans="1:32" s="1" customFormat="1" ht="24.75" customHeight="1">
      <c r="A21" s="6"/>
      <c r="B21" s="68" t="s">
        <v>37</v>
      </c>
      <c r="C21" s="100" t="s">
        <v>40</v>
      </c>
      <c r="D21" s="100"/>
      <c r="E21" s="100"/>
      <c r="F21" s="100"/>
      <c r="G21" s="100"/>
      <c r="H21" s="100"/>
      <c r="I21" s="100"/>
      <c r="J21" s="100"/>
      <c r="K21" s="100"/>
      <c r="L21" s="100"/>
      <c r="M21" s="6"/>
      <c r="Z21" s="1" t="b">
        <f>AND(F15="○",E25="○",B30="○")</f>
        <v>0</v>
      </c>
      <c r="AA21" s="1" t="s">
        <v>58</v>
      </c>
      <c r="AB21" s="1" t="s">
        <v>56</v>
      </c>
      <c r="AC21" s="1" t="s">
        <v>55</v>
      </c>
      <c r="AD21" s="1">
        <v>40700</v>
      </c>
      <c r="AE21" s="5" t="b">
        <f t="shared" si="0"/>
        <v>0</v>
      </c>
    </row>
    <row r="22" spans="1:32" s="1" customFormat="1" ht="18" customHeight="1">
      <c r="A22" s="6" t="s">
        <v>107</v>
      </c>
      <c r="B22" s="6"/>
      <c r="C22" s="6"/>
      <c r="D22" s="20"/>
      <c r="E22" s="6"/>
      <c r="F22" s="6"/>
      <c r="G22" s="6"/>
      <c r="H22" s="6"/>
      <c r="I22" s="6"/>
      <c r="J22" s="6"/>
      <c r="K22" s="6"/>
      <c r="L22" s="6"/>
      <c r="M22" s="6"/>
      <c r="Z22" s="1" t="b">
        <f>AND(F15="○",E25="○",B30="")</f>
        <v>0</v>
      </c>
      <c r="AA22" s="1" t="s">
        <v>58</v>
      </c>
      <c r="AB22" s="1" t="s">
        <v>56</v>
      </c>
      <c r="AD22" s="1">
        <v>36000</v>
      </c>
      <c r="AE22" s="5" t="b">
        <f t="shared" si="0"/>
        <v>0</v>
      </c>
    </row>
    <row r="23" spans="1:32" s="1" customFormat="1" ht="26.25" customHeight="1">
      <c r="A23" s="6"/>
      <c r="B23" s="101" t="s">
        <v>7</v>
      </c>
      <c r="C23" s="102"/>
      <c r="D23" s="122"/>
      <c r="E23" s="123"/>
      <c r="F23" s="124"/>
      <c r="G23" s="6" t="s">
        <v>0</v>
      </c>
      <c r="H23" s="6"/>
      <c r="I23" s="6"/>
      <c r="J23" s="6"/>
      <c r="K23" s="6"/>
      <c r="L23" s="6"/>
      <c r="M23" s="6"/>
      <c r="Z23" s="1" t="b">
        <f>AND(F15="○",H25="○",B30="○")</f>
        <v>0</v>
      </c>
      <c r="AA23" s="1" t="s">
        <v>58</v>
      </c>
      <c r="AB23" s="1" t="s">
        <v>57</v>
      </c>
      <c r="AC23" s="1" t="s">
        <v>55</v>
      </c>
      <c r="AD23">
        <v>4700</v>
      </c>
      <c r="AE23" s="5" t="b">
        <f t="shared" si="0"/>
        <v>0</v>
      </c>
    </row>
    <row r="24" spans="1:32" ht="14.25" customHeight="1">
      <c r="A24" s="6" t="s">
        <v>47</v>
      </c>
      <c r="D24" s="20"/>
      <c r="Z24" s="1" t="b">
        <f>AND(F15="○",H25="○",B30="")</f>
        <v>0</v>
      </c>
      <c r="AA24" s="1" t="s">
        <v>58</v>
      </c>
      <c r="AB24" s="1" t="s">
        <v>57</v>
      </c>
      <c r="AC24" s="1"/>
      <c r="AD24" s="1">
        <v>0</v>
      </c>
      <c r="AE24" s="5" t="b">
        <f>IF(Z24=TRUE,AD24)</f>
        <v>0</v>
      </c>
    </row>
    <row r="25" spans="1:32" s="1" customFormat="1" ht="24.75" customHeight="1">
      <c r="A25" s="6"/>
      <c r="B25" s="13"/>
      <c r="C25" s="113" t="s">
        <v>48</v>
      </c>
      <c r="D25" s="114"/>
      <c r="E25" s="13"/>
      <c r="F25" s="15" t="s">
        <v>49</v>
      </c>
      <c r="G25" s="17"/>
      <c r="H25" s="13"/>
      <c r="I25" s="15" t="s">
        <v>50</v>
      </c>
      <c r="J25" s="153"/>
      <c r="K25" s="153"/>
      <c r="L25" s="153"/>
      <c r="M25" s="6"/>
      <c r="Z25" s="1" t="b">
        <f>AND(AA25=TRUE,B25="○",B30="○")</f>
        <v>0</v>
      </c>
      <c r="AA25" s="1" t="b">
        <f>OR(J15="○",B16="○",F16="○",J16="○")</f>
        <v>0</v>
      </c>
      <c r="AB25" s="1" t="s">
        <v>54</v>
      </c>
      <c r="AC25" s="1" t="s">
        <v>55</v>
      </c>
      <c r="AD25" s="1">
        <v>75400</v>
      </c>
      <c r="AE25" s="5" t="b">
        <f t="shared" si="0"/>
        <v>0</v>
      </c>
    </row>
    <row r="26" spans="1:32" s="1" customFormat="1" ht="12.75" customHeight="1">
      <c r="A26" s="25"/>
      <c r="B26" s="115" t="s">
        <v>88</v>
      </c>
      <c r="C26" s="115"/>
      <c r="D26" s="115"/>
      <c r="E26" s="115"/>
      <c r="F26" s="115"/>
      <c r="G26" s="115"/>
      <c r="H26" s="115"/>
      <c r="I26" s="115"/>
      <c r="J26" s="115"/>
      <c r="K26" s="115"/>
      <c r="L26" s="115"/>
      <c r="M26" s="115"/>
      <c r="Z26" s="1" t="b">
        <f>AND(AA25=TRUE,B25="○",B30="")</f>
        <v>0</v>
      </c>
      <c r="AA26" s="1" t="s">
        <v>59</v>
      </c>
      <c r="AB26" s="1" t="s">
        <v>54</v>
      </c>
      <c r="AD26" s="1">
        <v>73100</v>
      </c>
      <c r="AE26" s="5" t="b">
        <f t="shared" si="0"/>
        <v>0</v>
      </c>
    </row>
    <row r="27" spans="1:32" s="1" customFormat="1" ht="12.75" customHeight="1">
      <c r="A27" s="25"/>
      <c r="B27" s="69" t="s">
        <v>89</v>
      </c>
      <c r="C27" s="6"/>
      <c r="D27" s="26"/>
      <c r="E27" s="27"/>
      <c r="F27" s="15"/>
      <c r="G27" s="17"/>
      <c r="H27" s="27"/>
      <c r="I27" s="15"/>
      <c r="J27" s="25"/>
      <c r="K27" s="25"/>
      <c r="L27" s="25"/>
      <c r="M27" s="25"/>
      <c r="Z27" s="1" t="b">
        <f>AND(AA25=TRUE,E25="○",B30="○")</f>
        <v>0</v>
      </c>
      <c r="AA27" s="1" t="s">
        <v>59</v>
      </c>
      <c r="AB27" s="1" t="s">
        <v>56</v>
      </c>
      <c r="AC27" s="1" t="s">
        <v>55</v>
      </c>
      <c r="AD27" s="1">
        <v>32400</v>
      </c>
      <c r="AE27" s="5" t="b">
        <f t="shared" si="0"/>
        <v>0</v>
      </c>
    </row>
    <row r="28" spans="1:32" s="1" customFormat="1" ht="24" customHeight="1">
      <c r="A28" s="25"/>
      <c r="B28" s="154" t="s">
        <v>92</v>
      </c>
      <c r="C28" s="154"/>
      <c r="D28" s="154"/>
      <c r="E28" s="154"/>
      <c r="F28" s="154"/>
      <c r="G28" s="154"/>
      <c r="H28" s="154"/>
      <c r="I28" s="154"/>
      <c r="J28" s="154"/>
      <c r="K28" s="154"/>
      <c r="L28" s="154"/>
      <c r="M28" s="25"/>
      <c r="Z28" s="1" t="b">
        <f>AND(AA25=TRUE,E25="○",B30="")</f>
        <v>0</v>
      </c>
      <c r="AA28" s="1" t="s">
        <v>59</v>
      </c>
      <c r="AB28" s="1" t="s">
        <v>56</v>
      </c>
      <c r="AD28" s="1">
        <v>30100</v>
      </c>
      <c r="AE28" s="5" t="b">
        <f t="shared" si="0"/>
        <v>0</v>
      </c>
    </row>
    <row r="29" spans="1:32" s="1" customFormat="1" ht="18" customHeight="1">
      <c r="A29" s="6" t="s">
        <v>51</v>
      </c>
      <c r="B29" s="6"/>
      <c r="C29" s="6"/>
      <c r="D29" s="20"/>
      <c r="E29" s="6"/>
      <c r="F29" s="6"/>
      <c r="G29" s="6"/>
      <c r="H29" s="6"/>
      <c r="I29" s="6"/>
      <c r="J29" s="6"/>
      <c r="K29" s="6"/>
      <c r="L29" s="6"/>
      <c r="M29" s="6"/>
      <c r="Z29" s="1" t="b">
        <f>AND(AA25=TRUE,H25="○",B30="○")</f>
        <v>0</v>
      </c>
      <c r="AA29" s="1" t="s">
        <v>59</v>
      </c>
      <c r="AB29" s="1" t="s">
        <v>57</v>
      </c>
      <c r="AC29" s="1" t="s">
        <v>55</v>
      </c>
      <c r="AD29" s="1">
        <v>2300</v>
      </c>
      <c r="AE29" s="5" t="b">
        <f t="shared" si="0"/>
        <v>0</v>
      </c>
    </row>
    <row r="30" spans="1:32" s="1" customFormat="1" ht="24.75" customHeight="1">
      <c r="A30" s="6"/>
      <c r="B30" s="13"/>
      <c r="C30" s="16" t="s">
        <v>52</v>
      </c>
      <c r="D30" s="15"/>
      <c r="E30" s="27"/>
      <c r="F30" s="70"/>
      <c r="G30" s="120" t="s">
        <v>87</v>
      </c>
      <c r="H30" s="120"/>
      <c r="I30" s="120"/>
      <c r="J30" s="120"/>
      <c r="K30" s="120"/>
      <c r="L30" s="120"/>
      <c r="M30" s="46"/>
      <c r="Z30" s="1" t="b">
        <f>AND(AA25=TRUE,H25="○",B30="")</f>
        <v>0</v>
      </c>
      <c r="AA30" s="1" t="s">
        <v>59</v>
      </c>
      <c r="AB30" s="1" t="s">
        <v>57</v>
      </c>
      <c r="AD30" s="1">
        <v>0</v>
      </c>
      <c r="AE30" s="5" t="b">
        <f t="shared" si="0"/>
        <v>0</v>
      </c>
    </row>
    <row r="31" spans="1:32" s="1" customFormat="1" ht="18" customHeight="1">
      <c r="A31" s="6" t="s">
        <v>122</v>
      </c>
      <c r="B31" s="6"/>
      <c r="C31" s="6"/>
      <c r="D31" s="6"/>
      <c r="E31" s="6"/>
      <c r="F31" s="6"/>
      <c r="G31" s="6"/>
      <c r="H31" s="6"/>
      <c r="I31" s="6"/>
      <c r="J31" s="6"/>
      <c r="K31" s="6"/>
      <c r="L31" s="6"/>
      <c r="M31" s="6"/>
    </row>
    <row r="32" spans="1:32" s="1" customFormat="1" ht="25.5" customHeight="1">
      <c r="A32" s="6"/>
      <c r="B32" s="111" t="s">
        <v>9</v>
      </c>
      <c r="C32" s="112"/>
      <c r="D32" s="13"/>
      <c r="E32" s="8" t="s">
        <v>79</v>
      </c>
      <c r="F32" s="29"/>
      <c r="G32" s="29"/>
      <c r="H32" s="29"/>
      <c r="I32" s="29"/>
      <c r="J32" s="29"/>
      <c r="K32" s="29"/>
      <c r="L32" s="29"/>
      <c r="M32" s="6"/>
      <c r="Z32"/>
      <c r="AE32"/>
    </row>
    <row r="33" spans="1:31" s="1" customFormat="1" ht="5.0999999999999996" customHeight="1" thickBot="1">
      <c r="A33" s="88"/>
      <c r="B33" s="88"/>
      <c r="C33" s="88"/>
      <c r="D33" s="88"/>
      <c r="E33" s="88"/>
      <c r="F33" s="88"/>
      <c r="G33" s="6"/>
      <c r="H33" s="88"/>
      <c r="I33" s="88"/>
      <c r="J33" s="88"/>
      <c r="K33" s="88"/>
      <c r="L33" s="88"/>
      <c r="M33" s="6"/>
    </row>
    <row r="34" spans="1:31" ht="27" customHeight="1" thickBot="1">
      <c r="A34" s="6" t="s">
        <v>123</v>
      </c>
      <c r="D34" s="148" t="str">
        <f>VLOOKUP(TRUE,Z13:AE34,6,FALSE)</f>
        <v>　</v>
      </c>
      <c r="E34" s="149"/>
      <c r="F34" s="149"/>
      <c r="G34" s="150"/>
      <c r="H34" s="28" t="s">
        <v>6</v>
      </c>
      <c r="Z34" s="1" t="b">
        <v>1</v>
      </c>
      <c r="AE34" s="5" t="s">
        <v>60</v>
      </c>
    </row>
    <row r="35" spans="1:31" s="1" customFormat="1">
      <c r="A35" s="6"/>
      <c r="B35" s="6"/>
      <c r="C35" s="6"/>
      <c r="D35" s="6"/>
      <c r="E35" s="6"/>
      <c r="F35" s="125" t="s">
        <v>108</v>
      </c>
      <c r="G35" s="125"/>
      <c r="H35" s="125"/>
      <c r="I35" s="125"/>
      <c r="J35" s="125"/>
      <c r="K35" s="125"/>
      <c r="L35" s="125"/>
      <c r="M35" s="47"/>
    </row>
    <row r="36" spans="1:31" ht="18" customHeight="1">
      <c r="A36" s="7" t="s">
        <v>124</v>
      </c>
    </row>
    <row r="37" spans="1:31" ht="27" customHeight="1">
      <c r="B37" s="116" t="s">
        <v>1</v>
      </c>
      <c r="C37" s="117"/>
      <c r="D37" s="118"/>
      <c r="E37" s="119"/>
      <c r="F37" s="119"/>
      <c r="G37" s="98" t="s">
        <v>36</v>
      </c>
      <c r="H37" s="99"/>
      <c r="I37" s="30"/>
      <c r="J37" s="30"/>
      <c r="K37" s="30"/>
      <c r="L37" s="30"/>
      <c r="Z37" s="1"/>
      <c r="AE37" s="1"/>
    </row>
    <row r="38" spans="1:31" s="1" customFormat="1" ht="27" customHeight="1">
      <c r="A38" s="6"/>
      <c r="B38" s="98" t="s">
        <v>2</v>
      </c>
      <c r="C38" s="99"/>
      <c r="D38" s="96"/>
      <c r="E38" s="97"/>
      <c r="F38" s="97"/>
      <c r="G38" s="98" t="s">
        <v>3</v>
      </c>
      <c r="H38" s="99"/>
      <c r="I38" s="30"/>
      <c r="J38" s="30"/>
      <c r="K38" s="30"/>
      <c r="L38" s="9"/>
      <c r="M38" s="6"/>
      <c r="Z38"/>
      <c r="AE38"/>
    </row>
    <row r="39" spans="1:31" ht="25.5" customHeight="1">
      <c r="B39" s="126" t="s">
        <v>90</v>
      </c>
      <c r="C39" s="127"/>
      <c r="D39" s="62"/>
      <c r="E39" s="48" t="s">
        <v>91</v>
      </c>
      <c r="F39" s="9"/>
      <c r="G39" s="9"/>
      <c r="H39" s="9"/>
      <c r="I39" s="9"/>
      <c r="J39" s="9"/>
      <c r="K39" s="9"/>
      <c r="Z39" s="1"/>
      <c r="AE39" s="1"/>
    </row>
    <row r="40" spans="1:31" s="1" customFormat="1" ht="30" customHeight="1">
      <c r="A40" s="6"/>
      <c r="B40" s="126" t="s">
        <v>34</v>
      </c>
      <c r="C40" s="127"/>
      <c r="D40" s="31"/>
      <c r="E40" s="31"/>
      <c r="F40" s="31"/>
      <c r="G40" s="31"/>
      <c r="H40" s="31"/>
      <c r="I40" s="31"/>
      <c r="J40" s="31"/>
      <c r="K40" s="31"/>
      <c r="L40" s="6"/>
      <c r="M40" s="6"/>
      <c r="Z40"/>
      <c r="AE40"/>
    </row>
    <row r="41" spans="1:31" ht="18" customHeight="1">
      <c r="B41" s="139" t="s">
        <v>4</v>
      </c>
      <c r="C41" s="140"/>
      <c r="D41" s="146"/>
      <c r="E41" s="146"/>
      <c r="F41" s="146"/>
      <c r="G41" s="146"/>
      <c r="H41" s="146"/>
      <c r="I41" s="146"/>
      <c r="J41" s="146"/>
      <c r="K41" s="146"/>
    </row>
    <row r="42" spans="1:31" ht="32.1" customHeight="1">
      <c r="B42" s="141" t="s">
        <v>5</v>
      </c>
      <c r="C42" s="142"/>
      <c r="D42" s="147"/>
      <c r="E42" s="147"/>
      <c r="F42" s="147"/>
      <c r="G42" s="147"/>
      <c r="H42" s="147"/>
      <c r="I42" s="147"/>
      <c r="J42" s="147"/>
      <c r="K42" s="147"/>
    </row>
    <row r="43" spans="1:31" ht="14.25">
      <c r="B43" s="143" t="s">
        <v>81</v>
      </c>
      <c r="C43" s="143"/>
      <c r="D43" s="143"/>
      <c r="E43" s="143"/>
      <c r="F43" s="143"/>
      <c r="G43" s="143"/>
      <c r="H43" s="143"/>
      <c r="I43" s="143"/>
      <c r="J43" s="143"/>
      <c r="K43" s="143"/>
      <c r="L43" s="143"/>
      <c r="M43" s="143"/>
      <c r="Z43" s="1"/>
      <c r="AE43" s="1"/>
    </row>
    <row r="44" spans="1:31" s="1" customFormat="1" ht="8.25" customHeight="1">
      <c r="A44" s="6"/>
      <c r="B44" s="6"/>
      <c r="C44" s="6"/>
      <c r="D44" s="6"/>
      <c r="E44" s="6"/>
      <c r="F44" s="6"/>
      <c r="G44" s="6"/>
      <c r="H44" s="6"/>
      <c r="I44" s="6"/>
      <c r="J44" s="6"/>
      <c r="K44" s="6"/>
      <c r="L44" s="6"/>
      <c r="M44" s="6"/>
    </row>
    <row r="45" spans="1:31" s="1" customFormat="1">
      <c r="A45" s="6" t="s">
        <v>17</v>
      </c>
      <c r="B45" s="6"/>
      <c r="C45" s="6"/>
      <c r="D45" s="6"/>
      <c r="E45" s="6"/>
      <c r="F45" s="6"/>
      <c r="G45" s="6"/>
      <c r="H45" s="6"/>
      <c r="I45" s="6"/>
      <c r="J45" s="6"/>
      <c r="K45" s="6"/>
      <c r="L45" s="6"/>
      <c r="M45" s="6"/>
      <c r="Z45"/>
      <c r="AE45"/>
    </row>
    <row r="46" spans="1:31" ht="8.25" customHeight="1"/>
    <row r="47" spans="1:31">
      <c r="A47" s="32"/>
      <c r="B47" s="33" t="s">
        <v>10</v>
      </c>
      <c r="C47" s="33"/>
      <c r="D47" s="33"/>
      <c r="E47" s="33"/>
      <c r="F47" s="33"/>
      <c r="G47" s="33"/>
      <c r="H47" s="33"/>
      <c r="I47" s="33"/>
      <c r="J47" s="33"/>
      <c r="K47" s="33"/>
      <c r="L47" s="33"/>
      <c r="M47" s="34"/>
    </row>
    <row r="48" spans="1:31">
      <c r="A48" s="35"/>
      <c r="B48" s="18" t="s">
        <v>41</v>
      </c>
      <c r="C48" s="18"/>
      <c r="D48" s="18"/>
      <c r="E48" s="18"/>
      <c r="F48" s="18"/>
      <c r="G48" s="18"/>
      <c r="H48" s="18"/>
      <c r="I48" s="18"/>
      <c r="J48" s="18"/>
      <c r="K48" s="18"/>
      <c r="L48" s="18"/>
      <c r="M48" s="36"/>
    </row>
    <row r="49" spans="1:13">
      <c r="A49" s="35"/>
      <c r="B49" s="37" t="s">
        <v>11</v>
      </c>
      <c r="C49" s="157" t="s">
        <v>74</v>
      </c>
      <c r="D49" s="157"/>
      <c r="E49" s="157"/>
      <c r="F49" s="157"/>
      <c r="G49" s="157"/>
      <c r="H49" s="157"/>
      <c r="I49" s="157"/>
      <c r="J49" s="157"/>
      <c r="K49" s="157"/>
      <c r="L49" s="157"/>
      <c r="M49" s="36"/>
    </row>
    <row r="50" spans="1:13">
      <c r="A50" s="35"/>
      <c r="B50" s="37" t="s">
        <v>12</v>
      </c>
      <c r="C50" s="157" t="s">
        <v>75</v>
      </c>
      <c r="D50" s="157"/>
      <c r="E50" s="157"/>
      <c r="F50" s="157"/>
      <c r="G50" s="157"/>
      <c r="H50" s="157"/>
      <c r="I50" s="157"/>
      <c r="J50" s="157"/>
      <c r="K50" s="157"/>
      <c r="L50" s="157"/>
      <c r="M50" s="36"/>
    </row>
    <row r="51" spans="1:13">
      <c r="A51" s="35"/>
      <c r="B51" s="37" t="s">
        <v>13</v>
      </c>
      <c r="C51" s="157" t="s">
        <v>76</v>
      </c>
      <c r="D51" s="157"/>
      <c r="E51" s="157"/>
      <c r="F51" s="157"/>
      <c r="G51" s="157"/>
      <c r="H51" s="157"/>
      <c r="I51" s="157"/>
      <c r="J51" s="157"/>
      <c r="K51" s="157"/>
      <c r="L51" s="157"/>
      <c r="M51" s="36"/>
    </row>
    <row r="52" spans="1:13" ht="51" customHeight="1">
      <c r="A52" s="35"/>
      <c r="B52" s="83" t="s">
        <v>14</v>
      </c>
      <c r="C52" s="144" t="s">
        <v>77</v>
      </c>
      <c r="D52" s="144"/>
      <c r="E52" s="144"/>
      <c r="F52" s="144"/>
      <c r="G52" s="144"/>
      <c r="H52" s="144"/>
      <c r="I52" s="144"/>
      <c r="J52" s="144"/>
      <c r="K52" s="144"/>
      <c r="L52" s="144"/>
      <c r="M52" s="36"/>
    </row>
    <row r="53" spans="1:13" ht="28.5" customHeight="1">
      <c r="A53" s="35"/>
      <c r="B53" s="83" t="s">
        <v>15</v>
      </c>
      <c r="C53" s="144" t="s">
        <v>78</v>
      </c>
      <c r="D53" s="144"/>
      <c r="E53" s="144"/>
      <c r="F53" s="144"/>
      <c r="G53" s="144"/>
      <c r="H53" s="144"/>
      <c r="I53" s="144"/>
      <c r="J53" s="144"/>
      <c r="K53" s="144"/>
      <c r="L53" s="144"/>
      <c r="M53" s="36"/>
    </row>
    <row r="54" spans="1:13" ht="32.25" customHeight="1">
      <c r="A54" s="38"/>
      <c r="B54" s="39" t="s">
        <v>16</v>
      </c>
      <c r="C54" s="145" t="s">
        <v>80</v>
      </c>
      <c r="D54" s="145"/>
      <c r="E54" s="145"/>
      <c r="F54" s="145"/>
      <c r="G54" s="145"/>
      <c r="H54" s="145"/>
      <c r="I54" s="145"/>
      <c r="J54" s="145"/>
      <c r="K54" s="145"/>
      <c r="L54" s="145"/>
      <c r="M54" s="40"/>
    </row>
    <row r="55" spans="1:13" s="1" customFormat="1" ht="7.5" customHeight="1">
      <c r="A55" s="18"/>
      <c r="B55" s="37"/>
      <c r="C55" s="41"/>
      <c r="D55" s="41"/>
      <c r="E55" s="41"/>
      <c r="F55" s="41"/>
      <c r="G55" s="41"/>
      <c r="H55" s="41"/>
      <c r="I55" s="41"/>
      <c r="J55" s="41"/>
      <c r="K55" s="41"/>
      <c r="L55" s="41"/>
      <c r="M55" s="18"/>
    </row>
    <row r="56" spans="1:13" s="1" customFormat="1" ht="16.5" customHeight="1">
      <c r="A56" s="18"/>
      <c r="B56" s="42" t="s">
        <v>104</v>
      </c>
      <c r="C56" s="41"/>
      <c r="D56" s="41"/>
      <c r="E56" s="41"/>
      <c r="F56" s="41"/>
      <c r="G56" s="41"/>
      <c r="H56" s="41"/>
      <c r="I56" s="41"/>
      <c r="J56" s="41"/>
      <c r="K56" s="41"/>
      <c r="L56" s="41"/>
      <c r="M56" s="18"/>
    </row>
    <row r="57" spans="1:13">
      <c r="B57" s="160" t="s">
        <v>94</v>
      </c>
      <c r="C57" s="160"/>
      <c r="D57" s="84" t="s">
        <v>129</v>
      </c>
      <c r="E57" s="84"/>
      <c r="F57" s="84"/>
      <c r="G57" s="84"/>
      <c r="H57" s="84"/>
      <c r="I57" s="84"/>
      <c r="J57" s="84"/>
      <c r="K57" s="84"/>
      <c r="L57" s="84"/>
    </row>
    <row r="58" spans="1:13" s="1" customFormat="1">
      <c r="A58" s="6"/>
      <c r="B58" s="89"/>
      <c r="C58" s="89"/>
      <c r="D58" s="84" t="s">
        <v>130</v>
      </c>
      <c r="E58" s="84"/>
      <c r="F58" s="84"/>
      <c r="G58" s="84"/>
      <c r="H58" s="84"/>
      <c r="I58" s="84"/>
      <c r="J58" s="84"/>
      <c r="K58" s="84"/>
      <c r="L58" s="84"/>
      <c r="M58" s="6"/>
    </row>
    <row r="59" spans="1:13">
      <c r="B59" s="84"/>
      <c r="C59" s="84"/>
      <c r="D59" s="84" t="s">
        <v>105</v>
      </c>
      <c r="E59" s="84"/>
      <c r="F59" s="84"/>
      <c r="G59" s="84"/>
      <c r="H59" s="84"/>
      <c r="I59" s="84"/>
      <c r="J59" s="84"/>
      <c r="K59" s="84"/>
      <c r="L59" s="84"/>
    </row>
    <row r="60" spans="1:13" s="1" customFormat="1" ht="30" customHeight="1">
      <c r="A60" s="6"/>
      <c r="B60" s="86" t="s">
        <v>37</v>
      </c>
      <c r="C60" s="156" t="s">
        <v>118</v>
      </c>
      <c r="D60" s="156"/>
      <c r="E60" s="156"/>
      <c r="F60" s="156"/>
      <c r="G60" s="156"/>
      <c r="H60" s="156"/>
      <c r="I60" s="156"/>
      <c r="J60" s="156"/>
      <c r="K60" s="156"/>
      <c r="L60" s="156"/>
      <c r="M60" s="6"/>
    </row>
    <row r="61" spans="1:13" s="1" customFormat="1" ht="24.75" customHeight="1">
      <c r="A61" s="6"/>
      <c r="B61" s="68" t="s">
        <v>106</v>
      </c>
      <c r="C61" s="159" t="s">
        <v>125</v>
      </c>
      <c r="D61" s="159"/>
      <c r="E61" s="159"/>
      <c r="F61" s="159"/>
      <c r="G61" s="159"/>
      <c r="H61" s="159"/>
      <c r="I61" s="159"/>
      <c r="J61" s="159"/>
      <c r="K61" s="159"/>
      <c r="L61" s="159"/>
      <c r="M61" s="6"/>
    </row>
    <row r="62" spans="1:13" ht="18" customHeight="1">
      <c r="B62" s="161" t="s">
        <v>62</v>
      </c>
      <c r="C62" s="162"/>
      <c r="D62" s="131" t="s">
        <v>63</v>
      </c>
      <c r="E62" s="131"/>
      <c r="F62" s="131" t="s">
        <v>64</v>
      </c>
      <c r="G62" s="131"/>
      <c r="H62" s="131" t="s">
        <v>61</v>
      </c>
      <c r="I62" s="131"/>
      <c r="J62" s="131"/>
      <c r="K62" s="131" t="s">
        <v>93</v>
      </c>
      <c r="L62" s="131"/>
      <c r="M62"/>
    </row>
    <row r="63" spans="1:13" ht="21.95" customHeight="1">
      <c r="B63" s="132" t="s">
        <v>86</v>
      </c>
      <c r="C63" s="133"/>
      <c r="D63" s="90" t="s">
        <v>65</v>
      </c>
      <c r="E63" s="91"/>
      <c r="F63" s="131" t="s">
        <v>66</v>
      </c>
      <c r="G63" s="131"/>
      <c r="H63" s="128">
        <f>AD13</f>
        <v>54600</v>
      </c>
      <c r="I63" s="129"/>
      <c r="J63" s="43" t="s">
        <v>70</v>
      </c>
      <c r="K63" s="131" t="s">
        <v>95</v>
      </c>
      <c r="L63" s="131"/>
      <c r="M63"/>
    </row>
    <row r="64" spans="1:13" ht="21.95" customHeight="1">
      <c r="B64" s="134"/>
      <c r="C64" s="135"/>
      <c r="D64" s="92"/>
      <c r="E64" s="93"/>
      <c r="F64" s="131" t="s">
        <v>67</v>
      </c>
      <c r="G64" s="131"/>
      <c r="H64" s="128">
        <f>AD14</f>
        <v>53600</v>
      </c>
      <c r="I64" s="129"/>
      <c r="J64" s="43" t="s">
        <v>70</v>
      </c>
      <c r="K64" s="131" t="s">
        <v>96</v>
      </c>
      <c r="L64" s="131"/>
      <c r="M64"/>
    </row>
    <row r="65" spans="1:13" ht="21.95" customHeight="1">
      <c r="B65" s="134"/>
      <c r="C65" s="135"/>
      <c r="D65" s="90" t="s">
        <v>68</v>
      </c>
      <c r="E65" s="91"/>
      <c r="F65" s="131" t="s">
        <v>66</v>
      </c>
      <c r="G65" s="131"/>
      <c r="H65" s="128">
        <f>AD15</f>
        <v>21300</v>
      </c>
      <c r="I65" s="129"/>
      <c r="J65" s="43" t="s">
        <v>70</v>
      </c>
      <c r="K65" s="131" t="s">
        <v>95</v>
      </c>
      <c r="L65" s="131"/>
      <c r="M65"/>
    </row>
    <row r="66" spans="1:13" ht="21.95" customHeight="1">
      <c r="B66" s="134"/>
      <c r="C66" s="135"/>
      <c r="D66" s="92"/>
      <c r="E66" s="93"/>
      <c r="F66" s="131" t="s">
        <v>67</v>
      </c>
      <c r="G66" s="131"/>
      <c r="H66" s="128">
        <f>AD16</f>
        <v>20300</v>
      </c>
      <c r="I66" s="129"/>
      <c r="J66" s="43" t="s">
        <v>70</v>
      </c>
      <c r="K66" s="131" t="s">
        <v>97</v>
      </c>
      <c r="L66" s="131"/>
      <c r="M66"/>
    </row>
    <row r="67" spans="1:13" ht="21.95" customHeight="1">
      <c r="B67" s="134"/>
      <c r="C67" s="135"/>
      <c r="D67" s="90" t="s">
        <v>69</v>
      </c>
      <c r="E67" s="91"/>
      <c r="F67" s="131" t="s">
        <v>66</v>
      </c>
      <c r="G67" s="131"/>
      <c r="H67" s="128">
        <f>AD17</f>
        <v>9000</v>
      </c>
      <c r="I67" s="129"/>
      <c r="J67" s="43" t="s">
        <v>70</v>
      </c>
      <c r="K67" s="131" t="s">
        <v>98</v>
      </c>
      <c r="L67" s="131"/>
      <c r="M67"/>
    </row>
    <row r="68" spans="1:13" ht="21.95" customHeight="1">
      <c r="B68" s="136"/>
      <c r="C68" s="137"/>
      <c r="D68" s="92"/>
      <c r="E68" s="93"/>
      <c r="F68" s="131" t="s">
        <v>67</v>
      </c>
      <c r="G68" s="131"/>
      <c r="H68" s="128">
        <f t="shared" ref="H68" si="1">AD18</f>
        <v>8000</v>
      </c>
      <c r="I68" s="129"/>
      <c r="J68" s="43" t="s">
        <v>70</v>
      </c>
      <c r="K68" s="131" t="s">
        <v>99</v>
      </c>
      <c r="L68" s="131"/>
      <c r="M68"/>
    </row>
    <row r="69" spans="1:13" s="1" customFormat="1" ht="20.100000000000001" customHeight="1">
      <c r="A69" s="6"/>
      <c r="B69" s="74" t="s">
        <v>110</v>
      </c>
      <c r="C69" s="44" t="s">
        <v>109</v>
      </c>
      <c r="D69" s="12"/>
      <c r="E69" s="12"/>
      <c r="F69" s="12"/>
      <c r="G69" s="12"/>
      <c r="H69" s="12"/>
      <c r="I69" s="45"/>
      <c r="J69" s="45"/>
      <c r="K69" s="6"/>
      <c r="L69" s="6"/>
      <c r="M69" s="6"/>
    </row>
    <row r="70" spans="1:13" s="1" customFormat="1" ht="18" customHeight="1">
      <c r="A70" s="6"/>
      <c r="B70" s="161" t="s">
        <v>62</v>
      </c>
      <c r="C70" s="162"/>
      <c r="D70" s="131" t="s">
        <v>63</v>
      </c>
      <c r="E70" s="131"/>
      <c r="F70" s="131" t="s">
        <v>64</v>
      </c>
      <c r="G70" s="131"/>
      <c r="H70" s="131" t="s">
        <v>61</v>
      </c>
      <c r="I70" s="131"/>
      <c r="J70" s="131"/>
      <c r="K70" s="131" t="s">
        <v>64</v>
      </c>
      <c r="L70" s="131"/>
    </row>
    <row r="71" spans="1:13" ht="21.95" customHeight="1">
      <c r="B71" s="90" t="s">
        <v>71</v>
      </c>
      <c r="C71" s="91"/>
      <c r="D71" s="90" t="s">
        <v>48</v>
      </c>
      <c r="E71" s="91"/>
      <c r="F71" s="131" t="s">
        <v>66</v>
      </c>
      <c r="G71" s="131"/>
      <c r="H71" s="130">
        <f>AD19</f>
        <v>119400</v>
      </c>
      <c r="I71" s="130"/>
      <c r="J71" s="130"/>
      <c r="K71" s="131" t="s">
        <v>95</v>
      </c>
      <c r="L71" s="131"/>
      <c r="M71"/>
    </row>
    <row r="72" spans="1:13" ht="21.95" customHeight="1">
      <c r="B72" s="163"/>
      <c r="C72" s="164"/>
      <c r="D72" s="92"/>
      <c r="E72" s="93"/>
      <c r="F72" s="131" t="s">
        <v>67</v>
      </c>
      <c r="G72" s="131"/>
      <c r="H72" s="130">
        <f>AD20</f>
        <v>114700</v>
      </c>
      <c r="I72" s="130"/>
      <c r="J72" s="130"/>
      <c r="K72" s="131" t="s">
        <v>96</v>
      </c>
      <c r="L72" s="131"/>
      <c r="M72"/>
    </row>
    <row r="73" spans="1:13" ht="21.95" customHeight="1">
      <c r="B73" s="163"/>
      <c r="C73" s="164"/>
      <c r="D73" s="90" t="s">
        <v>49</v>
      </c>
      <c r="E73" s="91"/>
      <c r="F73" s="131" t="s">
        <v>66</v>
      </c>
      <c r="G73" s="131"/>
      <c r="H73" s="130">
        <f>AD21</f>
        <v>40700</v>
      </c>
      <c r="I73" s="130"/>
      <c r="J73" s="130"/>
      <c r="K73" s="131" t="s">
        <v>95</v>
      </c>
      <c r="L73" s="131"/>
      <c r="M73"/>
    </row>
    <row r="74" spans="1:13" ht="21.95" customHeight="1">
      <c r="B74" s="163"/>
      <c r="C74" s="164"/>
      <c r="D74" s="92"/>
      <c r="E74" s="93"/>
      <c r="F74" s="131" t="s">
        <v>67</v>
      </c>
      <c r="G74" s="131"/>
      <c r="H74" s="130">
        <f>AD22</f>
        <v>36000</v>
      </c>
      <c r="I74" s="130"/>
      <c r="J74" s="130"/>
      <c r="K74" s="131" t="s">
        <v>97</v>
      </c>
      <c r="L74" s="131"/>
      <c r="M74"/>
    </row>
    <row r="75" spans="1:13" ht="21.95" customHeight="1">
      <c r="B75" s="163"/>
      <c r="C75" s="164"/>
      <c r="D75" s="90" t="s">
        <v>50</v>
      </c>
      <c r="E75" s="91"/>
      <c r="F75" s="131" t="s">
        <v>66</v>
      </c>
      <c r="G75" s="131"/>
      <c r="H75" s="130">
        <f>AD23</f>
        <v>4700</v>
      </c>
      <c r="I75" s="130"/>
      <c r="J75" s="130"/>
      <c r="K75" s="131" t="s">
        <v>98</v>
      </c>
      <c r="L75" s="131"/>
      <c r="M75"/>
    </row>
    <row r="76" spans="1:13" ht="21.95" customHeight="1">
      <c r="B76" s="132" t="s">
        <v>85</v>
      </c>
      <c r="C76" s="133"/>
      <c r="D76" s="90" t="s">
        <v>48</v>
      </c>
      <c r="E76" s="91"/>
      <c r="F76" s="131" t="s">
        <v>66</v>
      </c>
      <c r="G76" s="131"/>
      <c r="H76" s="130">
        <f>AD25</f>
        <v>75400</v>
      </c>
      <c r="I76" s="130"/>
      <c r="J76" s="130"/>
      <c r="K76" s="131" t="s">
        <v>95</v>
      </c>
      <c r="L76" s="131"/>
      <c r="M76"/>
    </row>
    <row r="77" spans="1:13" ht="21.95" customHeight="1">
      <c r="B77" s="134"/>
      <c r="C77" s="135"/>
      <c r="D77" s="92"/>
      <c r="E77" s="93"/>
      <c r="F77" s="131" t="s">
        <v>67</v>
      </c>
      <c r="G77" s="131"/>
      <c r="H77" s="130">
        <f>AD26</f>
        <v>73100</v>
      </c>
      <c r="I77" s="130"/>
      <c r="J77" s="130"/>
      <c r="K77" s="131" t="s">
        <v>96</v>
      </c>
      <c r="L77" s="131"/>
      <c r="M77"/>
    </row>
    <row r="78" spans="1:13" ht="21.95" customHeight="1">
      <c r="B78" s="134"/>
      <c r="C78" s="135"/>
      <c r="D78" s="90" t="s">
        <v>49</v>
      </c>
      <c r="E78" s="91"/>
      <c r="F78" s="131" t="s">
        <v>66</v>
      </c>
      <c r="G78" s="131"/>
      <c r="H78" s="130">
        <f>AD27</f>
        <v>32400</v>
      </c>
      <c r="I78" s="130"/>
      <c r="J78" s="130"/>
      <c r="K78" s="131" t="s">
        <v>95</v>
      </c>
      <c r="L78" s="131"/>
      <c r="M78"/>
    </row>
    <row r="79" spans="1:13" ht="21.95" customHeight="1">
      <c r="B79" s="134"/>
      <c r="C79" s="135"/>
      <c r="D79" s="92"/>
      <c r="E79" s="93"/>
      <c r="F79" s="131" t="s">
        <v>67</v>
      </c>
      <c r="G79" s="131"/>
      <c r="H79" s="130">
        <f>AD28</f>
        <v>30100</v>
      </c>
      <c r="I79" s="130"/>
      <c r="J79" s="130"/>
      <c r="K79" s="131" t="s">
        <v>97</v>
      </c>
      <c r="L79" s="131"/>
      <c r="M79"/>
    </row>
    <row r="80" spans="1:13" ht="21.95" customHeight="1">
      <c r="B80" s="136"/>
      <c r="C80" s="137"/>
      <c r="D80" s="90" t="s">
        <v>50</v>
      </c>
      <c r="E80" s="91"/>
      <c r="F80" s="131" t="s">
        <v>66</v>
      </c>
      <c r="G80" s="131"/>
      <c r="H80" s="130">
        <f>AD29</f>
        <v>2300</v>
      </c>
      <c r="I80" s="130"/>
      <c r="J80" s="130"/>
      <c r="K80" s="131" t="s">
        <v>98</v>
      </c>
      <c r="L80" s="131"/>
      <c r="M80"/>
    </row>
    <row r="81" spans="1:13" s="1" customFormat="1" ht="27" customHeight="1">
      <c r="A81" s="6"/>
      <c r="B81" s="73" t="s">
        <v>106</v>
      </c>
      <c r="C81" s="94" t="s">
        <v>111</v>
      </c>
      <c r="D81" s="95"/>
      <c r="E81" s="95"/>
      <c r="F81" s="95"/>
      <c r="G81" s="95"/>
      <c r="H81" s="95"/>
      <c r="I81" s="95"/>
      <c r="J81" s="95"/>
      <c r="K81" s="95"/>
      <c r="L81" s="95"/>
      <c r="M81" s="75"/>
    </row>
    <row r="82" spans="1:13">
      <c r="B82" s="72" t="s">
        <v>106</v>
      </c>
      <c r="C82" s="3" t="s">
        <v>112</v>
      </c>
    </row>
    <row r="83" spans="1:13" s="1" customFormat="1" ht="27" customHeight="1">
      <c r="A83" s="6"/>
      <c r="B83" s="73" t="s">
        <v>106</v>
      </c>
      <c r="C83" s="155" t="s">
        <v>128</v>
      </c>
      <c r="D83" s="155"/>
      <c r="E83" s="155"/>
      <c r="F83" s="155"/>
      <c r="G83" s="155"/>
      <c r="H83" s="155"/>
      <c r="I83" s="155"/>
      <c r="J83" s="155"/>
      <c r="K83" s="155"/>
      <c r="L83" s="155"/>
      <c r="M83" s="6"/>
    </row>
    <row r="84" spans="1:13">
      <c r="C84" s="3" t="s">
        <v>126</v>
      </c>
    </row>
    <row r="85" spans="1:13">
      <c r="B85" s="72"/>
      <c r="C85" s="3" t="s">
        <v>127</v>
      </c>
    </row>
  </sheetData>
  <mergeCells count="118">
    <mergeCell ref="C83:L83"/>
    <mergeCell ref="B12:C12"/>
    <mergeCell ref="C60:L60"/>
    <mergeCell ref="C49:L49"/>
    <mergeCell ref="C50:L50"/>
    <mergeCell ref="C51:L51"/>
    <mergeCell ref="G6:L6"/>
    <mergeCell ref="G7:L7"/>
    <mergeCell ref="G8:K8"/>
    <mergeCell ref="C61:L61"/>
    <mergeCell ref="B57:C57"/>
    <mergeCell ref="K77:L77"/>
    <mergeCell ref="K78:L78"/>
    <mergeCell ref="K79:L79"/>
    <mergeCell ref="K80:L80"/>
    <mergeCell ref="K62:L62"/>
    <mergeCell ref="K63:L63"/>
    <mergeCell ref="K64:L64"/>
    <mergeCell ref="K65:L65"/>
    <mergeCell ref="K66:L66"/>
    <mergeCell ref="B62:C62"/>
    <mergeCell ref="B63:C68"/>
    <mergeCell ref="B70:C70"/>
    <mergeCell ref="B71:C75"/>
    <mergeCell ref="A3:M3"/>
    <mergeCell ref="B40:C40"/>
    <mergeCell ref="B41:C41"/>
    <mergeCell ref="B42:C42"/>
    <mergeCell ref="B43:M43"/>
    <mergeCell ref="C52:L52"/>
    <mergeCell ref="C53:L53"/>
    <mergeCell ref="C54:L54"/>
    <mergeCell ref="D41:K41"/>
    <mergeCell ref="D42:K42"/>
    <mergeCell ref="D34:G34"/>
    <mergeCell ref="E7:F7"/>
    <mergeCell ref="E6:F6"/>
    <mergeCell ref="E8:F8"/>
    <mergeCell ref="J25:L25"/>
    <mergeCell ref="B28:L28"/>
    <mergeCell ref="K73:L73"/>
    <mergeCell ref="K74:L74"/>
    <mergeCell ref="K75:L75"/>
    <mergeCell ref="K76:L76"/>
    <mergeCell ref="K67:L67"/>
    <mergeCell ref="K68:L68"/>
    <mergeCell ref="K70:L70"/>
    <mergeCell ref="K71:L71"/>
    <mergeCell ref="K72:L72"/>
    <mergeCell ref="D62:E62"/>
    <mergeCell ref="F62:G62"/>
    <mergeCell ref="H62:J62"/>
    <mergeCell ref="D70:E70"/>
    <mergeCell ref="F70:G70"/>
    <mergeCell ref="H70:J70"/>
    <mergeCell ref="H64:I64"/>
    <mergeCell ref="D76:E77"/>
    <mergeCell ref="F76:G76"/>
    <mergeCell ref="F77:G77"/>
    <mergeCell ref="D71:E72"/>
    <mergeCell ref="D73:E74"/>
    <mergeCell ref="H75:J75"/>
    <mergeCell ref="F63:G63"/>
    <mergeCell ref="H63:I63"/>
    <mergeCell ref="F73:G73"/>
    <mergeCell ref="F74:G74"/>
    <mergeCell ref="F75:G75"/>
    <mergeCell ref="F71:G71"/>
    <mergeCell ref="F72:G72"/>
    <mergeCell ref="F64:G64"/>
    <mergeCell ref="F65:G65"/>
    <mergeCell ref="F66:G66"/>
    <mergeCell ref="H65:I65"/>
    <mergeCell ref="H79:J79"/>
    <mergeCell ref="H80:J80"/>
    <mergeCell ref="H76:J76"/>
    <mergeCell ref="H77:J77"/>
    <mergeCell ref="H78:J78"/>
    <mergeCell ref="B76:C80"/>
    <mergeCell ref="D78:E79"/>
    <mergeCell ref="D80:E80"/>
    <mergeCell ref="F78:G78"/>
    <mergeCell ref="F79:G79"/>
    <mergeCell ref="F80:G80"/>
    <mergeCell ref="D65:E66"/>
    <mergeCell ref="H66:I66"/>
    <mergeCell ref="H67:I67"/>
    <mergeCell ref="H68:I68"/>
    <mergeCell ref="H71:J71"/>
    <mergeCell ref="H72:J72"/>
    <mergeCell ref="H73:J73"/>
    <mergeCell ref="H74:J74"/>
    <mergeCell ref="F67:G67"/>
    <mergeCell ref="F68:G68"/>
    <mergeCell ref="D67:E68"/>
    <mergeCell ref="D75:E75"/>
    <mergeCell ref="C81:L81"/>
    <mergeCell ref="D38:F38"/>
    <mergeCell ref="G38:H38"/>
    <mergeCell ref="C21:L21"/>
    <mergeCell ref="B11:C11"/>
    <mergeCell ref="B13:C13"/>
    <mergeCell ref="D11:L11"/>
    <mergeCell ref="D13:L13"/>
    <mergeCell ref="B32:C32"/>
    <mergeCell ref="C25:D25"/>
    <mergeCell ref="B26:M26"/>
    <mergeCell ref="B37:C37"/>
    <mergeCell ref="B38:C38"/>
    <mergeCell ref="D37:F37"/>
    <mergeCell ref="G30:L30"/>
    <mergeCell ref="C19:L19"/>
    <mergeCell ref="B23:C23"/>
    <mergeCell ref="D23:F23"/>
    <mergeCell ref="G37:H37"/>
    <mergeCell ref="F35:L35"/>
    <mergeCell ref="B39:C39"/>
    <mergeCell ref="D63:E64"/>
  </mergeCells>
  <phoneticPr fontId="2"/>
  <dataValidations count="2">
    <dataValidation type="list" allowBlank="1" showInputMessage="1" showErrorMessage="1" sqref="H27 E27 E30 D32">
      <formula1>$AA$9</formula1>
    </dataValidation>
    <dataValidation type="list" allowBlank="1" showInputMessage="1" showErrorMessage="1" sqref="H25 B30 J15:J16 B15:B16 F15:F16 B25 E25">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view="pageBreakPreview" topLeftCell="A23" zoomScaleNormal="100" zoomScaleSheetLayoutView="100" workbookViewId="0">
      <selection activeCell="J34" sqref="J34"/>
    </sheetView>
  </sheetViews>
  <sheetFormatPr defaultRowHeight="13.5"/>
  <cols>
    <col min="1" max="1" width="2.375" style="6" customWidth="1"/>
    <col min="2" max="12" width="6.625" style="6" customWidth="1"/>
    <col min="13" max="13" width="2.75" style="6" customWidth="1"/>
    <col min="14" max="14" width="6.625" style="1" customWidth="1"/>
    <col min="15" max="25" width="5.625" style="1" customWidth="1"/>
    <col min="26" max="26" width="10.375" style="1" hidden="1" customWidth="1"/>
    <col min="27" max="28" width="0" style="1" hidden="1" customWidth="1"/>
    <col min="29" max="29" width="5" style="1" hidden="1" customWidth="1"/>
    <col min="30" max="30" width="7.5" style="1" hidden="1" customWidth="1"/>
    <col min="31" max="31" width="9.125" style="1" hidden="1" customWidth="1"/>
    <col min="32" max="32" width="10.125" style="1" hidden="1" customWidth="1"/>
    <col min="33" max="16384" width="9" style="1"/>
  </cols>
  <sheetData>
    <row r="1" spans="1:32">
      <c r="A1" s="3" t="s">
        <v>28</v>
      </c>
    </row>
    <row r="2" spans="1:32" ht="4.5" customHeight="1">
      <c r="A2" s="9"/>
    </row>
    <row r="3" spans="1:32" ht="17.25">
      <c r="A3" s="197" t="s">
        <v>83</v>
      </c>
      <c r="B3" s="197"/>
      <c r="C3" s="197"/>
      <c r="D3" s="197"/>
      <c r="E3" s="197"/>
      <c r="F3" s="197"/>
      <c r="G3" s="197"/>
      <c r="H3" s="197"/>
      <c r="I3" s="197"/>
      <c r="J3" s="197"/>
      <c r="K3" s="197"/>
      <c r="L3" s="197"/>
    </row>
    <row r="4" spans="1:32" ht="5.0999999999999996" customHeight="1">
      <c r="A4" s="10"/>
      <c r="B4" s="10"/>
      <c r="C4" s="10"/>
      <c r="D4" s="10"/>
      <c r="E4" s="10"/>
      <c r="F4" s="10"/>
      <c r="G4" s="10"/>
      <c r="H4" s="10"/>
      <c r="I4" s="10"/>
      <c r="J4" s="10"/>
      <c r="K4" s="10"/>
      <c r="L4" s="10"/>
    </row>
    <row r="5" spans="1:32" ht="17.25">
      <c r="A5" s="10"/>
      <c r="B5" s="10" t="s">
        <v>35</v>
      </c>
      <c r="C5" s="11" t="s">
        <v>102</v>
      </c>
      <c r="D5" s="10"/>
      <c r="E5" s="10"/>
      <c r="F5" s="10"/>
      <c r="G5" s="10"/>
      <c r="H5" s="10"/>
      <c r="I5" s="10"/>
      <c r="J5" s="10"/>
      <c r="K5" s="10"/>
      <c r="L5" s="10"/>
    </row>
    <row r="6" spans="1:32" ht="20.100000000000001" customHeight="1">
      <c r="A6" s="10"/>
      <c r="E6" s="152" t="s">
        <v>29</v>
      </c>
      <c r="F6" s="152"/>
      <c r="G6" s="55" t="s">
        <v>42</v>
      </c>
      <c r="H6" s="50"/>
      <c r="I6" s="51"/>
      <c r="J6" s="51"/>
      <c r="K6" s="51"/>
      <c r="L6" s="51"/>
    </row>
    <row r="7" spans="1:32" ht="20.100000000000001" customHeight="1">
      <c r="A7" s="10"/>
      <c r="E7" s="151" t="s">
        <v>30</v>
      </c>
      <c r="F7" s="151"/>
      <c r="G7" s="55" t="s">
        <v>43</v>
      </c>
      <c r="H7" s="51"/>
      <c r="I7" s="51"/>
      <c r="J7" s="51"/>
      <c r="K7" s="51"/>
      <c r="L7" s="51"/>
    </row>
    <row r="8" spans="1:32" ht="20.100000000000001" customHeight="1">
      <c r="A8" s="10"/>
      <c r="E8" s="152" t="s">
        <v>100</v>
      </c>
      <c r="F8" s="152"/>
      <c r="G8" s="56" t="s">
        <v>101</v>
      </c>
      <c r="H8" s="51"/>
      <c r="I8" s="51"/>
      <c r="J8" s="51"/>
      <c r="K8" s="52"/>
      <c r="L8" s="51" t="s">
        <v>31</v>
      </c>
    </row>
    <row r="9" spans="1:32" ht="14.25">
      <c r="A9" s="10"/>
      <c r="B9" s="10"/>
      <c r="C9" s="10"/>
      <c r="D9" s="10"/>
      <c r="E9" s="10"/>
      <c r="F9" s="10"/>
      <c r="H9" s="10"/>
      <c r="J9" s="53" t="s">
        <v>32</v>
      </c>
      <c r="K9" s="10"/>
      <c r="L9" s="10"/>
      <c r="AA9" s="2" t="s">
        <v>26</v>
      </c>
    </row>
    <row r="10" spans="1:32" ht="14.25">
      <c r="A10" s="10"/>
      <c r="B10" s="11" t="s">
        <v>44</v>
      </c>
      <c r="C10" s="10"/>
      <c r="D10" s="10"/>
      <c r="E10" s="10"/>
      <c r="F10" s="10"/>
      <c r="G10" s="10"/>
      <c r="H10" s="10"/>
      <c r="I10" s="10"/>
      <c r="J10" s="10"/>
      <c r="K10" s="10"/>
      <c r="L10" s="10"/>
    </row>
    <row r="11" spans="1:32" ht="27.95" customHeight="1">
      <c r="B11" s="195" t="s">
        <v>8</v>
      </c>
      <c r="C11" s="196"/>
      <c r="D11" s="198" t="s">
        <v>113</v>
      </c>
      <c r="E11" s="199"/>
      <c r="F11" s="199"/>
      <c r="G11" s="199"/>
      <c r="H11" s="199"/>
      <c r="I11" s="199"/>
      <c r="J11" s="199"/>
      <c r="K11" s="199"/>
      <c r="L11" s="200"/>
    </row>
    <row r="12" spans="1:32" ht="27.95" customHeight="1">
      <c r="B12" s="195" t="s">
        <v>120</v>
      </c>
      <c r="C12" s="196"/>
      <c r="D12" s="87" t="s">
        <v>119</v>
      </c>
      <c r="E12" s="81"/>
      <c r="F12" s="81"/>
      <c r="G12" s="81"/>
      <c r="H12" s="81"/>
      <c r="I12" s="81"/>
      <c r="J12" s="81"/>
      <c r="K12" s="81"/>
      <c r="L12" s="82"/>
    </row>
    <row r="13" spans="1:32" ht="27.95" customHeight="1">
      <c r="B13" s="190" t="s">
        <v>19</v>
      </c>
      <c r="C13" s="191"/>
      <c r="D13" s="192" t="s">
        <v>115</v>
      </c>
      <c r="E13" s="193"/>
      <c r="F13" s="193"/>
      <c r="G13" s="193"/>
      <c r="H13" s="193"/>
      <c r="I13" s="193"/>
      <c r="J13" s="193"/>
      <c r="K13" s="193"/>
      <c r="L13" s="194"/>
      <c r="Z13" s="1" t="b">
        <f>AND(B15="○",B25="○",B30="○")</f>
        <v>0</v>
      </c>
      <c r="AA13" s="1" t="s">
        <v>53</v>
      </c>
      <c r="AB13" s="1" t="s">
        <v>54</v>
      </c>
      <c r="AC13" s="1" t="s">
        <v>55</v>
      </c>
      <c r="AD13" s="1">
        <v>54600</v>
      </c>
      <c r="AE13" s="1" t="b">
        <f>IF(AF13&gt;AD19,AF13,AD19)</f>
        <v>0</v>
      </c>
      <c r="AF13" s="5" t="b">
        <f>IF(Z13=TRUE,D23*AD13)</f>
        <v>0</v>
      </c>
    </row>
    <row r="14" spans="1:32" ht="17.25">
      <c r="A14" s="6" t="s">
        <v>33</v>
      </c>
      <c r="Z14" s="1" t="b">
        <f>AND(B15="○",B25="○",B30="")</f>
        <v>0</v>
      </c>
      <c r="AA14" s="1" t="s">
        <v>53</v>
      </c>
      <c r="AB14" s="1" t="s">
        <v>54</v>
      </c>
      <c r="AD14" s="1">
        <v>53600</v>
      </c>
      <c r="AE14" s="1" t="b">
        <f>IF(AF14&gt;AD20,AF14,AD20)</f>
        <v>0</v>
      </c>
      <c r="AF14" s="5" t="b">
        <f>IF(Z14=TRUE,D23*AD14)</f>
        <v>0</v>
      </c>
    </row>
    <row r="15" spans="1:32" ht="24.75" customHeight="1">
      <c r="B15" s="57" t="s">
        <v>25</v>
      </c>
      <c r="C15" s="14" t="s">
        <v>72</v>
      </c>
      <c r="E15" s="15"/>
      <c r="F15" s="13"/>
      <c r="G15" s="16" t="s">
        <v>73</v>
      </c>
      <c r="H15" s="15"/>
      <c r="I15" s="15"/>
      <c r="J15" s="13"/>
      <c r="K15" s="17" t="s">
        <v>21</v>
      </c>
      <c r="M15" s="18"/>
      <c r="Z15" s="1" t="b">
        <f>AND(B15="○",E25="○",B30="○")</f>
        <v>0</v>
      </c>
      <c r="AA15" s="1" t="s">
        <v>53</v>
      </c>
      <c r="AB15" s="1" t="s">
        <v>56</v>
      </c>
      <c r="AC15" s="1" t="s">
        <v>55</v>
      </c>
      <c r="AD15" s="1">
        <v>21300</v>
      </c>
      <c r="AE15" s="1" t="b">
        <f>IF(AF15&gt;AD21,AF15,AD21)</f>
        <v>0</v>
      </c>
      <c r="AF15" s="5" t="b">
        <f>IF(Z15=TRUE,D23*AD15)</f>
        <v>0</v>
      </c>
    </row>
    <row r="16" spans="1:32" ht="24.75" customHeight="1">
      <c r="B16" s="13"/>
      <c r="C16" s="17" t="s">
        <v>22</v>
      </c>
      <c r="E16" s="17"/>
      <c r="F16" s="13"/>
      <c r="G16" s="17" t="s">
        <v>23</v>
      </c>
      <c r="H16" s="19"/>
      <c r="J16" s="13"/>
      <c r="K16" s="17" t="s">
        <v>24</v>
      </c>
      <c r="L16" s="17"/>
      <c r="M16" s="18"/>
      <c r="Z16" s="1" t="b">
        <f>AND(B15="○",E25="○",B30="")</f>
        <v>1</v>
      </c>
      <c r="AA16" s="1" t="s">
        <v>53</v>
      </c>
      <c r="AB16" s="1" t="s">
        <v>56</v>
      </c>
      <c r="AD16" s="1">
        <v>20300</v>
      </c>
      <c r="AE16" s="1">
        <f>IF(AF16&gt;AD22,AF16,AD22)</f>
        <v>40600</v>
      </c>
      <c r="AF16" s="5">
        <f>IF(Z16=TRUE,D23*AD16)</f>
        <v>40600</v>
      </c>
    </row>
    <row r="17" spans="1:32" ht="18" customHeight="1">
      <c r="A17" s="6" t="s">
        <v>46</v>
      </c>
      <c r="D17" s="20"/>
      <c r="Z17" s="1" t="b">
        <f>AND(B15="○",H25="○",B30="○")</f>
        <v>0</v>
      </c>
      <c r="AA17" s="1" t="s">
        <v>53</v>
      </c>
      <c r="AB17" s="1" t="s">
        <v>57</v>
      </c>
      <c r="AC17" s="1" t="s">
        <v>55</v>
      </c>
      <c r="AD17" s="1">
        <v>9000</v>
      </c>
      <c r="AE17" s="1" t="b">
        <f>IF(AF17&gt;AD23,AF17,AD23)</f>
        <v>0</v>
      </c>
      <c r="AF17" s="5" t="b">
        <f>IF(Z17=TRUE,D23*AD17)</f>
        <v>0</v>
      </c>
    </row>
    <row r="18" spans="1:32" ht="25.5" customHeight="1">
      <c r="B18" s="21" t="s">
        <v>45</v>
      </c>
      <c r="C18" s="4">
        <v>4</v>
      </c>
      <c r="D18" s="4">
        <v>0</v>
      </c>
      <c r="E18" s="4">
        <v>1</v>
      </c>
      <c r="F18" s="4">
        <v>2</v>
      </c>
      <c r="G18" s="4">
        <v>3</v>
      </c>
      <c r="H18" s="4">
        <v>4</v>
      </c>
      <c r="I18" s="4">
        <v>5</v>
      </c>
      <c r="J18" s="4">
        <v>6</v>
      </c>
      <c r="K18" s="4">
        <v>7</v>
      </c>
      <c r="L18" s="4">
        <v>8</v>
      </c>
      <c r="Z18" s="1" t="b">
        <f>AND(B15="○",H25="○",B30="")</f>
        <v>0</v>
      </c>
      <c r="AA18" s="1" t="s">
        <v>53</v>
      </c>
      <c r="AB18" s="1" t="s">
        <v>57</v>
      </c>
      <c r="AD18" s="1">
        <v>8000</v>
      </c>
      <c r="AE18" s="5" t="b">
        <f>IF(Z18=TRUE,D23*AD18)</f>
        <v>0</v>
      </c>
    </row>
    <row r="19" spans="1:32" ht="12.75" customHeight="1">
      <c r="B19" s="23" t="s">
        <v>37</v>
      </c>
      <c r="C19" s="121" t="s">
        <v>84</v>
      </c>
      <c r="D19" s="121"/>
      <c r="E19" s="121"/>
      <c r="F19" s="121"/>
      <c r="G19" s="121"/>
      <c r="H19" s="121"/>
      <c r="I19" s="121"/>
      <c r="J19" s="121"/>
      <c r="K19" s="121"/>
      <c r="L19" s="121"/>
      <c r="Z19" s="1" t="b">
        <f>AND(F15="○",B25="○",B30="○")</f>
        <v>0</v>
      </c>
      <c r="AA19" s="1" t="s">
        <v>58</v>
      </c>
      <c r="AB19" s="1" t="s">
        <v>54</v>
      </c>
      <c r="AC19" s="1" t="s">
        <v>55</v>
      </c>
      <c r="AD19" s="1">
        <v>119400</v>
      </c>
      <c r="AE19" s="5" t="b">
        <f>IF(Z19=TRUE,AD19)</f>
        <v>0</v>
      </c>
    </row>
    <row r="20" spans="1:32" ht="12.75" customHeight="1">
      <c r="B20" s="23" t="s">
        <v>37</v>
      </c>
      <c r="C20" s="24" t="s">
        <v>39</v>
      </c>
      <c r="D20" s="24"/>
      <c r="E20" s="24"/>
      <c r="F20" s="24"/>
      <c r="G20" s="24"/>
      <c r="H20" s="24"/>
      <c r="I20" s="24"/>
      <c r="J20" s="24"/>
      <c r="K20" s="24"/>
      <c r="L20" s="24"/>
      <c r="Z20" s="1" t="b">
        <f>AND(F15="○",B25="○",B30="")</f>
        <v>0</v>
      </c>
      <c r="AA20" s="1" t="s">
        <v>58</v>
      </c>
      <c r="AB20" s="1" t="s">
        <v>54</v>
      </c>
      <c r="AD20" s="1">
        <v>114700</v>
      </c>
      <c r="AE20" s="5" t="b">
        <f t="shared" ref="AE20:AE30" si="0">IF(Z20=TRUE,AD20)</f>
        <v>0</v>
      </c>
    </row>
    <row r="21" spans="1:32" ht="24.75" customHeight="1">
      <c r="B21" s="68" t="s">
        <v>37</v>
      </c>
      <c r="C21" s="100" t="s">
        <v>40</v>
      </c>
      <c r="D21" s="100"/>
      <c r="E21" s="100"/>
      <c r="F21" s="100"/>
      <c r="G21" s="100"/>
      <c r="H21" s="100"/>
      <c r="I21" s="100"/>
      <c r="J21" s="100"/>
      <c r="K21" s="100"/>
      <c r="L21" s="100"/>
      <c r="Z21" s="1" t="b">
        <f>AND(F15="○",E25="○",B30="○")</f>
        <v>0</v>
      </c>
      <c r="AA21" s="1" t="s">
        <v>58</v>
      </c>
      <c r="AB21" s="1" t="s">
        <v>56</v>
      </c>
      <c r="AC21" s="1" t="s">
        <v>55</v>
      </c>
      <c r="AD21" s="1">
        <v>40700</v>
      </c>
      <c r="AE21" s="5" t="b">
        <f t="shared" si="0"/>
        <v>0</v>
      </c>
    </row>
    <row r="22" spans="1:32" ht="18" customHeight="1">
      <c r="A22" s="6" t="s">
        <v>107</v>
      </c>
      <c r="D22" s="20"/>
      <c r="Z22" s="1" t="b">
        <f>AND(F15="○",E25="○",B30="")</f>
        <v>0</v>
      </c>
      <c r="AA22" s="1" t="s">
        <v>58</v>
      </c>
      <c r="AB22" s="1" t="s">
        <v>56</v>
      </c>
      <c r="AD22" s="1">
        <v>36000</v>
      </c>
      <c r="AE22" s="5" t="b">
        <f t="shared" si="0"/>
        <v>0</v>
      </c>
    </row>
    <row r="23" spans="1:32" ht="26.25" customHeight="1">
      <c r="B23" s="195" t="s">
        <v>7</v>
      </c>
      <c r="C23" s="196"/>
      <c r="D23" s="122">
        <v>2</v>
      </c>
      <c r="E23" s="123"/>
      <c r="F23" s="124"/>
      <c r="G23" s="6" t="s">
        <v>0</v>
      </c>
      <c r="Z23" s="1" t="b">
        <f>AND(F15="○",H25="○",B30="○")</f>
        <v>0</v>
      </c>
      <c r="AA23" s="1" t="s">
        <v>58</v>
      </c>
      <c r="AB23" s="1" t="s">
        <v>57</v>
      </c>
      <c r="AC23" s="1" t="s">
        <v>55</v>
      </c>
      <c r="AD23" s="1">
        <v>4700</v>
      </c>
      <c r="AE23" s="5" t="b">
        <f t="shared" si="0"/>
        <v>0</v>
      </c>
    </row>
    <row r="24" spans="1:32" ht="14.25" customHeight="1">
      <c r="A24" s="6" t="s">
        <v>47</v>
      </c>
      <c r="D24" s="20"/>
      <c r="Z24" s="1" t="b">
        <f>AND(F15="○",H25="○",B30="")</f>
        <v>0</v>
      </c>
      <c r="AA24" s="1" t="s">
        <v>58</v>
      </c>
      <c r="AB24" s="1" t="s">
        <v>57</v>
      </c>
      <c r="AD24" s="1">
        <v>0</v>
      </c>
      <c r="AE24" s="5" t="b">
        <f>IF(Z24=TRUE,AD24)</f>
        <v>0</v>
      </c>
    </row>
    <row r="25" spans="1:32" ht="24.75" customHeight="1">
      <c r="B25" s="13"/>
      <c r="C25" s="113" t="s">
        <v>48</v>
      </c>
      <c r="D25" s="114"/>
      <c r="E25" s="13" t="s">
        <v>25</v>
      </c>
      <c r="F25" s="15" t="s">
        <v>49</v>
      </c>
      <c r="G25" s="17"/>
      <c r="H25" s="13"/>
      <c r="I25" s="15" t="s">
        <v>50</v>
      </c>
      <c r="J25" s="153"/>
      <c r="K25" s="153"/>
      <c r="L25" s="153"/>
      <c r="Z25" s="1" t="b">
        <f>AND(AA25=TRUE,B25="○",B30="○")</f>
        <v>0</v>
      </c>
      <c r="AA25" s="1" t="b">
        <f>OR(J15="○",B16="○",F16="○",J16="○")</f>
        <v>0</v>
      </c>
      <c r="AB25" s="1" t="s">
        <v>54</v>
      </c>
      <c r="AC25" s="1" t="s">
        <v>55</v>
      </c>
      <c r="AD25" s="1">
        <v>75400</v>
      </c>
      <c r="AE25" s="5" t="b">
        <f t="shared" si="0"/>
        <v>0</v>
      </c>
    </row>
    <row r="26" spans="1:32" ht="12.75" customHeight="1">
      <c r="A26" s="25"/>
      <c r="B26" s="115" t="s">
        <v>88</v>
      </c>
      <c r="C26" s="115"/>
      <c r="D26" s="115"/>
      <c r="E26" s="115"/>
      <c r="F26" s="115"/>
      <c r="G26" s="115"/>
      <c r="H26" s="115"/>
      <c r="I26" s="115"/>
      <c r="J26" s="115"/>
      <c r="K26" s="115"/>
      <c r="L26" s="115"/>
      <c r="M26" s="115"/>
      <c r="Z26" s="1" t="b">
        <f>AND(AA25=TRUE,B25="○",B30="")</f>
        <v>0</v>
      </c>
      <c r="AA26" s="1" t="s">
        <v>59</v>
      </c>
      <c r="AB26" s="1" t="s">
        <v>54</v>
      </c>
      <c r="AD26" s="1">
        <v>73100</v>
      </c>
      <c r="AE26" s="5" t="b">
        <f t="shared" si="0"/>
        <v>0</v>
      </c>
    </row>
    <row r="27" spans="1:32" ht="12.75" customHeight="1">
      <c r="A27" s="25"/>
      <c r="B27" s="69" t="s">
        <v>89</v>
      </c>
      <c r="D27" s="26"/>
      <c r="E27" s="27"/>
      <c r="F27" s="15"/>
      <c r="G27" s="17"/>
      <c r="H27" s="27"/>
      <c r="I27" s="15"/>
      <c r="J27" s="25"/>
      <c r="K27" s="25"/>
      <c r="L27" s="25"/>
      <c r="M27" s="25"/>
      <c r="Z27" s="1" t="b">
        <f>AND(AA25=TRUE,E25="○",B30="○")</f>
        <v>0</v>
      </c>
      <c r="AA27" s="1" t="s">
        <v>59</v>
      </c>
      <c r="AB27" s="1" t="s">
        <v>56</v>
      </c>
      <c r="AC27" s="1" t="s">
        <v>55</v>
      </c>
      <c r="AD27" s="1">
        <v>32400</v>
      </c>
      <c r="AE27" s="5" t="b">
        <f t="shared" si="0"/>
        <v>0</v>
      </c>
    </row>
    <row r="28" spans="1:32" ht="24" customHeight="1">
      <c r="A28" s="25"/>
      <c r="B28" s="154" t="s">
        <v>92</v>
      </c>
      <c r="C28" s="154"/>
      <c r="D28" s="154"/>
      <c r="E28" s="154"/>
      <c r="F28" s="154"/>
      <c r="G28" s="154"/>
      <c r="H28" s="154"/>
      <c r="I28" s="154"/>
      <c r="J28" s="154"/>
      <c r="K28" s="154"/>
      <c r="L28" s="154"/>
      <c r="M28" s="25"/>
      <c r="Z28" s="1" t="b">
        <f>AND(AA25=TRUE,E25="○",B30="")</f>
        <v>0</v>
      </c>
      <c r="AA28" s="1" t="s">
        <v>59</v>
      </c>
      <c r="AB28" s="1" t="s">
        <v>56</v>
      </c>
      <c r="AD28" s="1">
        <v>30100</v>
      </c>
      <c r="AE28" s="5" t="b">
        <f t="shared" si="0"/>
        <v>0</v>
      </c>
    </row>
    <row r="29" spans="1:32" ht="18" customHeight="1">
      <c r="A29" s="6" t="s">
        <v>51</v>
      </c>
      <c r="D29" s="20"/>
      <c r="Z29" s="1" t="b">
        <f>AND(AA25=TRUE,H25="○",B30="○")</f>
        <v>0</v>
      </c>
      <c r="AA29" s="1" t="s">
        <v>59</v>
      </c>
      <c r="AB29" s="1" t="s">
        <v>57</v>
      </c>
      <c r="AC29" s="1" t="s">
        <v>55</v>
      </c>
      <c r="AD29" s="1">
        <v>2300</v>
      </c>
      <c r="AE29" s="5" t="b">
        <f t="shared" si="0"/>
        <v>0</v>
      </c>
    </row>
    <row r="30" spans="1:32" ht="24.75" customHeight="1">
      <c r="B30" s="13"/>
      <c r="C30" s="16" t="s">
        <v>52</v>
      </c>
      <c r="D30" s="15"/>
      <c r="E30" s="27"/>
      <c r="F30" s="70"/>
      <c r="G30" s="120" t="s">
        <v>87</v>
      </c>
      <c r="H30" s="120"/>
      <c r="I30" s="120"/>
      <c r="J30" s="120"/>
      <c r="K30" s="120"/>
      <c r="L30" s="120"/>
      <c r="M30" s="76"/>
      <c r="Z30" s="1" t="b">
        <f>AND(AA25=TRUE,H25="○",B30="")</f>
        <v>0</v>
      </c>
      <c r="AA30" s="1" t="s">
        <v>59</v>
      </c>
      <c r="AB30" s="1" t="s">
        <v>57</v>
      </c>
      <c r="AD30" s="1">
        <v>0</v>
      </c>
      <c r="AE30" s="5" t="b">
        <f t="shared" si="0"/>
        <v>0</v>
      </c>
    </row>
    <row r="31" spans="1:32" ht="18" customHeight="1">
      <c r="A31" s="6" t="s">
        <v>122</v>
      </c>
    </row>
    <row r="32" spans="1:32" ht="25.5" customHeight="1">
      <c r="B32" s="179" t="s">
        <v>9</v>
      </c>
      <c r="C32" s="180"/>
      <c r="D32" s="13" t="s">
        <v>25</v>
      </c>
      <c r="E32" s="77" t="s">
        <v>79</v>
      </c>
      <c r="F32" s="29"/>
      <c r="G32" s="29"/>
      <c r="H32" s="29"/>
      <c r="I32" s="29"/>
      <c r="J32" s="29"/>
      <c r="K32" s="29"/>
      <c r="L32" s="29"/>
    </row>
    <row r="33" spans="1:31" ht="5.0999999999999996" customHeight="1" thickBot="1">
      <c r="A33" s="10"/>
      <c r="B33" s="10"/>
      <c r="C33" s="10"/>
      <c r="D33" s="10"/>
      <c r="E33" s="10"/>
      <c r="F33" s="10"/>
      <c r="H33" s="10"/>
      <c r="I33" s="10"/>
      <c r="J33" s="10"/>
      <c r="K33" s="10"/>
      <c r="L33" s="10"/>
    </row>
    <row r="34" spans="1:31" ht="27" customHeight="1" thickBot="1">
      <c r="A34" s="6" t="s">
        <v>123</v>
      </c>
      <c r="D34" s="148">
        <f>VLOOKUP(TRUE,Z13:AE34,6,FALSE)</f>
        <v>40600</v>
      </c>
      <c r="E34" s="149"/>
      <c r="F34" s="149"/>
      <c r="G34" s="150"/>
      <c r="H34" s="28" t="s">
        <v>6</v>
      </c>
      <c r="K34" s="189"/>
      <c r="L34" s="189"/>
      <c r="Z34" s="1" t="b">
        <v>1</v>
      </c>
      <c r="AE34" s="5" t="s">
        <v>60</v>
      </c>
    </row>
    <row r="35" spans="1:31" ht="18" customHeight="1">
      <c r="F35" s="125" t="s">
        <v>82</v>
      </c>
      <c r="G35" s="125"/>
      <c r="H35" s="125"/>
      <c r="I35" s="125"/>
      <c r="J35" s="125"/>
      <c r="K35" s="125"/>
      <c r="L35" s="125"/>
      <c r="M35" s="47"/>
    </row>
    <row r="36" spans="1:31" ht="18" customHeight="1">
      <c r="A36" s="7" t="s">
        <v>18</v>
      </c>
    </row>
    <row r="37" spans="1:31" ht="27" customHeight="1">
      <c r="B37" s="181" t="s">
        <v>1</v>
      </c>
      <c r="C37" s="182"/>
      <c r="D37" s="183" t="s">
        <v>27</v>
      </c>
      <c r="E37" s="184"/>
      <c r="F37" s="184"/>
      <c r="G37" s="185" t="s">
        <v>36</v>
      </c>
      <c r="H37" s="186"/>
      <c r="I37" s="58">
        <v>9</v>
      </c>
      <c r="J37" s="58">
        <v>8</v>
      </c>
      <c r="K37" s="58">
        <v>7</v>
      </c>
      <c r="L37" s="58">
        <v>6</v>
      </c>
    </row>
    <row r="38" spans="1:31" ht="27" customHeight="1">
      <c r="B38" s="185" t="s">
        <v>2</v>
      </c>
      <c r="C38" s="186"/>
      <c r="D38" s="187" t="s">
        <v>103</v>
      </c>
      <c r="E38" s="188"/>
      <c r="F38" s="188"/>
      <c r="G38" s="185" t="s">
        <v>3</v>
      </c>
      <c r="H38" s="186"/>
      <c r="I38" s="58">
        <v>7</v>
      </c>
      <c r="J38" s="58">
        <v>7</v>
      </c>
      <c r="K38" s="58">
        <v>7</v>
      </c>
      <c r="L38" s="59"/>
    </row>
    <row r="39" spans="1:31" ht="25.5" customHeight="1">
      <c r="B39" s="171" t="s">
        <v>90</v>
      </c>
      <c r="C39" s="172"/>
      <c r="D39" s="61">
        <v>1</v>
      </c>
      <c r="E39" s="48" t="s">
        <v>91</v>
      </c>
      <c r="F39" s="9"/>
      <c r="G39" s="9"/>
      <c r="H39" s="9"/>
      <c r="I39" s="9"/>
      <c r="J39" s="9"/>
      <c r="K39" s="9"/>
    </row>
    <row r="40" spans="1:31" ht="30" customHeight="1">
      <c r="B40" s="171" t="s">
        <v>34</v>
      </c>
      <c r="C40" s="172"/>
      <c r="D40" s="60">
        <v>0</v>
      </c>
      <c r="E40" s="60">
        <v>6</v>
      </c>
      <c r="F40" s="60">
        <v>5</v>
      </c>
      <c r="G40" s="60">
        <v>4</v>
      </c>
      <c r="H40" s="60">
        <v>3</v>
      </c>
      <c r="I40" s="60">
        <v>2</v>
      </c>
      <c r="J40" s="60">
        <v>1</v>
      </c>
      <c r="K40" s="60">
        <v>0</v>
      </c>
    </row>
    <row r="41" spans="1:31" ht="18" customHeight="1">
      <c r="B41" s="173" t="s">
        <v>4</v>
      </c>
      <c r="C41" s="174"/>
      <c r="D41" s="175" t="s">
        <v>114</v>
      </c>
      <c r="E41" s="175"/>
      <c r="F41" s="175"/>
      <c r="G41" s="175"/>
      <c r="H41" s="175"/>
      <c r="I41" s="175"/>
      <c r="J41" s="175"/>
      <c r="K41" s="175"/>
    </row>
    <row r="42" spans="1:31" ht="32.1" customHeight="1">
      <c r="B42" s="176" t="s">
        <v>5</v>
      </c>
      <c r="C42" s="177"/>
      <c r="D42" s="178" t="s">
        <v>113</v>
      </c>
      <c r="E42" s="178"/>
      <c r="F42" s="178"/>
      <c r="G42" s="178"/>
      <c r="H42" s="178"/>
      <c r="I42" s="178"/>
      <c r="J42" s="178"/>
      <c r="K42" s="178"/>
    </row>
    <row r="43" spans="1:31" ht="14.25">
      <c r="B43" s="169" t="s">
        <v>81</v>
      </c>
      <c r="C43" s="169"/>
      <c r="D43" s="169"/>
      <c r="E43" s="169"/>
      <c r="F43" s="169"/>
      <c r="G43" s="169"/>
      <c r="H43" s="169"/>
      <c r="I43" s="169"/>
      <c r="J43" s="169"/>
      <c r="K43" s="169"/>
      <c r="L43" s="169"/>
      <c r="M43" s="169"/>
    </row>
    <row r="45" spans="1:31">
      <c r="A45" s="6" t="s">
        <v>17</v>
      </c>
    </row>
    <row r="47" spans="1:31">
      <c r="A47" s="32"/>
      <c r="B47" s="33" t="s">
        <v>10</v>
      </c>
      <c r="C47" s="33"/>
      <c r="D47" s="33"/>
      <c r="E47" s="33"/>
      <c r="F47" s="33"/>
      <c r="G47" s="33"/>
      <c r="H47" s="33"/>
      <c r="I47" s="33"/>
      <c r="J47" s="33"/>
      <c r="K47" s="33"/>
      <c r="L47" s="33"/>
      <c r="M47" s="34"/>
    </row>
    <row r="48" spans="1:31">
      <c r="A48" s="35"/>
      <c r="B48" s="18" t="s">
        <v>41</v>
      </c>
      <c r="C48" s="18"/>
      <c r="D48" s="18"/>
      <c r="E48" s="18"/>
      <c r="F48" s="18"/>
      <c r="G48" s="18"/>
      <c r="H48" s="18"/>
      <c r="I48" s="18"/>
      <c r="J48" s="18"/>
      <c r="K48" s="18"/>
      <c r="L48" s="18"/>
      <c r="M48" s="36"/>
    </row>
    <row r="49" spans="1:13" ht="24.95" customHeight="1">
      <c r="A49" s="35"/>
      <c r="B49" s="37" t="s">
        <v>11</v>
      </c>
      <c r="C49" s="18" t="s">
        <v>74</v>
      </c>
      <c r="D49" s="18"/>
      <c r="E49" s="18"/>
      <c r="F49" s="18"/>
      <c r="G49" s="18"/>
      <c r="H49" s="18"/>
      <c r="I49" s="18"/>
      <c r="J49" s="18"/>
      <c r="K49" s="18"/>
      <c r="L49" s="18"/>
      <c r="M49" s="36"/>
    </row>
    <row r="50" spans="1:13" ht="24.95" customHeight="1">
      <c r="A50" s="35"/>
      <c r="B50" s="37" t="s">
        <v>12</v>
      </c>
      <c r="C50" s="18" t="s">
        <v>75</v>
      </c>
      <c r="D50" s="18"/>
      <c r="E50" s="18"/>
      <c r="F50" s="18"/>
      <c r="G50" s="18"/>
      <c r="H50" s="18"/>
      <c r="I50" s="18"/>
      <c r="J50" s="18"/>
      <c r="K50" s="18"/>
      <c r="L50" s="18"/>
      <c r="M50" s="36"/>
    </row>
    <row r="51" spans="1:13" ht="24.95" customHeight="1">
      <c r="A51" s="35"/>
      <c r="B51" s="37" t="s">
        <v>13</v>
      </c>
      <c r="C51" s="18" t="s">
        <v>76</v>
      </c>
      <c r="D51" s="18"/>
      <c r="E51" s="18"/>
      <c r="F51" s="18"/>
      <c r="G51" s="18"/>
      <c r="H51" s="18"/>
      <c r="I51" s="18"/>
      <c r="J51" s="18"/>
      <c r="K51" s="18"/>
      <c r="L51" s="18"/>
      <c r="M51" s="36"/>
    </row>
    <row r="52" spans="1:13" ht="49.5" customHeight="1">
      <c r="A52" s="35"/>
      <c r="B52" s="37" t="s">
        <v>14</v>
      </c>
      <c r="C52" s="144" t="s">
        <v>77</v>
      </c>
      <c r="D52" s="144"/>
      <c r="E52" s="144"/>
      <c r="F52" s="144"/>
      <c r="G52" s="144"/>
      <c r="H52" s="144"/>
      <c r="I52" s="144"/>
      <c r="J52" s="144"/>
      <c r="K52" s="144"/>
      <c r="L52" s="144"/>
      <c r="M52" s="36"/>
    </row>
    <row r="53" spans="1:13" ht="35.1" customHeight="1">
      <c r="A53" s="35"/>
      <c r="B53" s="37" t="s">
        <v>15</v>
      </c>
      <c r="C53" s="144" t="s">
        <v>78</v>
      </c>
      <c r="D53" s="144"/>
      <c r="E53" s="144"/>
      <c r="F53" s="144"/>
      <c r="G53" s="144"/>
      <c r="H53" s="144"/>
      <c r="I53" s="144"/>
      <c r="J53" s="144"/>
      <c r="K53" s="144"/>
      <c r="L53" s="144"/>
      <c r="M53" s="36"/>
    </row>
    <row r="54" spans="1:13" ht="35.1" customHeight="1">
      <c r="A54" s="38"/>
      <c r="B54" s="39" t="s">
        <v>16</v>
      </c>
      <c r="C54" s="145" t="s">
        <v>80</v>
      </c>
      <c r="D54" s="145"/>
      <c r="E54" s="145"/>
      <c r="F54" s="145"/>
      <c r="G54" s="145"/>
      <c r="H54" s="145"/>
      <c r="I54" s="145"/>
      <c r="J54" s="145"/>
      <c r="K54" s="145"/>
      <c r="L54" s="145"/>
      <c r="M54" s="40"/>
    </row>
    <row r="55" spans="1:13" ht="35.1" customHeight="1">
      <c r="A55" s="18"/>
      <c r="B55" s="37"/>
      <c r="C55" s="49"/>
      <c r="D55" s="49"/>
      <c r="E55" s="49"/>
      <c r="F55" s="49"/>
      <c r="G55" s="49"/>
      <c r="H55" s="49"/>
      <c r="I55" s="49"/>
      <c r="J55" s="49"/>
      <c r="K55" s="49"/>
      <c r="L55" s="49"/>
      <c r="M55" s="18"/>
    </row>
    <row r="56" spans="1:13" ht="18.75" customHeight="1">
      <c r="A56" s="18"/>
      <c r="B56" s="42"/>
      <c r="C56" s="54"/>
      <c r="D56" s="54"/>
      <c r="E56" s="54"/>
      <c r="F56" s="54"/>
      <c r="G56" s="54"/>
      <c r="H56" s="54"/>
      <c r="I56" s="54"/>
      <c r="J56" s="54"/>
      <c r="K56" s="54"/>
      <c r="L56" s="54"/>
      <c r="M56" s="18"/>
    </row>
    <row r="57" spans="1:13">
      <c r="A57" s="18"/>
      <c r="B57" s="170"/>
      <c r="C57" s="170"/>
      <c r="D57" s="18"/>
      <c r="E57" s="18"/>
      <c r="F57" s="18"/>
      <c r="G57" s="18"/>
      <c r="H57" s="18"/>
      <c r="I57" s="18"/>
      <c r="J57" s="18"/>
      <c r="K57" s="18"/>
      <c r="L57" s="18"/>
    </row>
    <row r="58" spans="1:13">
      <c r="A58" s="18"/>
      <c r="B58" s="18"/>
      <c r="C58" s="18"/>
      <c r="D58" s="18"/>
      <c r="E58" s="18"/>
      <c r="F58" s="18"/>
      <c r="G58" s="18"/>
      <c r="H58" s="18"/>
      <c r="I58" s="18"/>
      <c r="J58" s="18"/>
      <c r="K58" s="18"/>
      <c r="L58" s="18"/>
    </row>
    <row r="59" spans="1:13">
      <c r="A59" s="18"/>
      <c r="B59" s="165"/>
      <c r="C59" s="165"/>
      <c r="D59" s="165"/>
      <c r="E59" s="165"/>
      <c r="F59" s="165"/>
      <c r="G59" s="165"/>
      <c r="H59" s="165"/>
      <c r="I59" s="165"/>
      <c r="J59" s="165"/>
      <c r="K59" s="165"/>
      <c r="L59" s="165"/>
      <c r="M59" s="1"/>
    </row>
    <row r="60" spans="1:13" ht="20.100000000000001" customHeight="1">
      <c r="A60" s="18"/>
      <c r="B60" s="167"/>
      <c r="C60" s="167"/>
      <c r="D60" s="165"/>
      <c r="E60" s="165"/>
      <c r="F60" s="165"/>
      <c r="G60" s="165"/>
      <c r="H60" s="168"/>
      <c r="I60" s="168"/>
      <c r="J60" s="63"/>
      <c r="K60" s="165"/>
      <c r="L60" s="165"/>
      <c r="M60" s="1"/>
    </row>
    <row r="61" spans="1:13" ht="20.100000000000001" customHeight="1">
      <c r="A61" s="18"/>
      <c r="B61" s="167"/>
      <c r="C61" s="167"/>
      <c r="D61" s="165"/>
      <c r="E61" s="165"/>
      <c r="F61" s="165"/>
      <c r="G61" s="165"/>
      <c r="H61" s="168"/>
      <c r="I61" s="168"/>
      <c r="J61" s="63"/>
      <c r="K61" s="165"/>
      <c r="L61" s="165"/>
      <c r="M61" s="1"/>
    </row>
    <row r="62" spans="1:13" ht="20.100000000000001" customHeight="1">
      <c r="A62" s="18"/>
      <c r="B62" s="167"/>
      <c r="C62" s="167"/>
      <c r="D62" s="165"/>
      <c r="E62" s="165"/>
      <c r="F62" s="165"/>
      <c r="G62" s="165"/>
      <c r="H62" s="168"/>
      <c r="I62" s="168"/>
      <c r="J62" s="63"/>
      <c r="K62" s="165"/>
      <c r="L62" s="165"/>
      <c r="M62" s="1"/>
    </row>
    <row r="63" spans="1:13" ht="20.100000000000001" customHeight="1">
      <c r="A63" s="18"/>
      <c r="B63" s="167"/>
      <c r="C63" s="167"/>
      <c r="D63" s="165"/>
      <c r="E63" s="165"/>
      <c r="F63" s="165"/>
      <c r="G63" s="165"/>
      <c r="H63" s="168"/>
      <c r="I63" s="168"/>
      <c r="J63" s="63"/>
      <c r="K63" s="165"/>
      <c r="L63" s="165"/>
      <c r="M63" s="1"/>
    </row>
    <row r="64" spans="1:13" ht="20.100000000000001" customHeight="1">
      <c r="A64" s="18"/>
      <c r="B64" s="167"/>
      <c r="C64" s="167"/>
      <c r="D64" s="165"/>
      <c r="E64" s="165"/>
      <c r="F64" s="165"/>
      <c r="G64" s="165"/>
      <c r="H64" s="168"/>
      <c r="I64" s="168"/>
      <c r="J64" s="63"/>
      <c r="K64" s="165"/>
      <c r="L64" s="165"/>
      <c r="M64" s="1"/>
    </row>
    <row r="65" spans="1:13" ht="20.100000000000001" customHeight="1">
      <c r="A65" s="18"/>
      <c r="B65" s="167"/>
      <c r="C65" s="167"/>
      <c r="D65" s="165"/>
      <c r="E65" s="165"/>
      <c r="F65" s="165"/>
      <c r="G65" s="165"/>
      <c r="H65" s="168"/>
      <c r="I65" s="168"/>
      <c r="J65" s="63"/>
      <c r="K65" s="165"/>
      <c r="L65" s="165"/>
      <c r="M65" s="1"/>
    </row>
    <row r="66" spans="1:13" ht="20.100000000000001" customHeight="1">
      <c r="A66" s="18"/>
      <c r="B66" s="18"/>
      <c r="C66" s="64"/>
      <c r="D66" s="65"/>
      <c r="E66" s="65"/>
      <c r="F66" s="65"/>
      <c r="G66" s="65"/>
      <c r="H66" s="65"/>
      <c r="I66" s="66"/>
      <c r="J66" s="66"/>
      <c r="K66" s="18"/>
      <c r="L66" s="18"/>
    </row>
    <row r="67" spans="1:13">
      <c r="A67" s="18"/>
      <c r="B67" s="165"/>
      <c r="C67" s="165"/>
      <c r="D67" s="165"/>
      <c r="E67" s="165"/>
      <c r="F67" s="165"/>
      <c r="G67" s="165"/>
      <c r="H67" s="165"/>
      <c r="I67" s="165"/>
      <c r="J67" s="165"/>
      <c r="K67" s="165"/>
      <c r="L67" s="165"/>
      <c r="M67" s="1"/>
    </row>
    <row r="68" spans="1:13" ht="20.100000000000001" customHeight="1">
      <c r="A68" s="18"/>
      <c r="B68" s="165"/>
      <c r="C68" s="165"/>
      <c r="D68" s="165"/>
      <c r="E68" s="165"/>
      <c r="F68" s="165"/>
      <c r="G68" s="165"/>
      <c r="H68" s="166"/>
      <c r="I68" s="166"/>
      <c r="J68" s="166"/>
      <c r="K68" s="165"/>
      <c r="L68" s="165"/>
      <c r="M68" s="1"/>
    </row>
    <row r="69" spans="1:13" ht="20.100000000000001" customHeight="1">
      <c r="A69" s="18"/>
      <c r="B69" s="165"/>
      <c r="C69" s="165"/>
      <c r="D69" s="165"/>
      <c r="E69" s="165"/>
      <c r="F69" s="165"/>
      <c r="G69" s="165"/>
      <c r="H69" s="166"/>
      <c r="I69" s="166"/>
      <c r="J69" s="166"/>
      <c r="K69" s="165"/>
      <c r="L69" s="165"/>
      <c r="M69" s="1"/>
    </row>
    <row r="70" spans="1:13" ht="20.100000000000001" customHeight="1">
      <c r="A70" s="18"/>
      <c r="B70" s="165"/>
      <c r="C70" s="165"/>
      <c r="D70" s="165"/>
      <c r="E70" s="165"/>
      <c r="F70" s="165"/>
      <c r="G70" s="165"/>
      <c r="H70" s="166"/>
      <c r="I70" s="166"/>
      <c r="J70" s="166"/>
      <c r="K70" s="165"/>
      <c r="L70" s="165"/>
      <c r="M70" s="1"/>
    </row>
    <row r="71" spans="1:13" ht="20.100000000000001" customHeight="1">
      <c r="A71" s="18"/>
      <c r="B71" s="165"/>
      <c r="C71" s="165"/>
      <c r="D71" s="165"/>
      <c r="E71" s="165"/>
      <c r="F71" s="165"/>
      <c r="G71" s="165"/>
      <c r="H71" s="166"/>
      <c r="I71" s="166"/>
      <c r="J71" s="166"/>
      <c r="K71" s="165"/>
      <c r="L71" s="165"/>
      <c r="M71" s="1"/>
    </row>
    <row r="72" spans="1:13" ht="20.100000000000001" customHeight="1">
      <c r="A72" s="18"/>
      <c r="B72" s="165"/>
      <c r="C72" s="165"/>
      <c r="D72" s="165"/>
      <c r="E72" s="165"/>
      <c r="F72" s="165"/>
      <c r="G72" s="165"/>
      <c r="H72" s="166"/>
      <c r="I72" s="166"/>
      <c r="J72" s="166"/>
      <c r="K72" s="165"/>
      <c r="L72" s="165"/>
      <c r="M72" s="1"/>
    </row>
    <row r="73" spans="1:13" ht="20.100000000000001" customHeight="1">
      <c r="A73" s="18"/>
      <c r="B73" s="165"/>
      <c r="C73" s="165"/>
      <c r="D73" s="165"/>
      <c r="E73" s="165"/>
      <c r="F73" s="165"/>
      <c r="G73" s="165"/>
      <c r="H73" s="166"/>
      <c r="I73" s="166"/>
      <c r="J73" s="166"/>
      <c r="K73" s="165"/>
      <c r="L73" s="165"/>
      <c r="M73" s="1"/>
    </row>
    <row r="74" spans="1:13" ht="20.100000000000001" customHeight="1">
      <c r="A74" s="18"/>
      <c r="B74" s="167"/>
      <c r="C74" s="167"/>
      <c r="D74" s="165"/>
      <c r="E74" s="165"/>
      <c r="F74" s="165"/>
      <c r="G74" s="165"/>
      <c r="H74" s="166"/>
      <c r="I74" s="166"/>
      <c r="J74" s="166"/>
      <c r="K74" s="165"/>
      <c r="L74" s="165"/>
      <c r="M74" s="1"/>
    </row>
    <row r="75" spans="1:13" ht="20.100000000000001" customHeight="1">
      <c r="A75" s="18"/>
      <c r="B75" s="167"/>
      <c r="C75" s="167"/>
      <c r="D75" s="165"/>
      <c r="E75" s="165"/>
      <c r="F75" s="165"/>
      <c r="G75" s="165"/>
      <c r="H75" s="166"/>
      <c r="I75" s="166"/>
      <c r="J75" s="166"/>
      <c r="K75" s="165"/>
      <c r="L75" s="165"/>
      <c r="M75" s="1"/>
    </row>
    <row r="76" spans="1:13" ht="20.100000000000001" customHeight="1">
      <c r="A76" s="18"/>
      <c r="B76" s="167"/>
      <c r="C76" s="167"/>
      <c r="D76" s="165"/>
      <c r="E76" s="165"/>
      <c r="F76" s="165"/>
      <c r="G76" s="165"/>
      <c r="H76" s="166"/>
      <c r="I76" s="166"/>
      <c r="J76" s="166"/>
      <c r="K76" s="165"/>
      <c r="L76" s="165"/>
      <c r="M76" s="1"/>
    </row>
    <row r="77" spans="1:13" ht="20.100000000000001" customHeight="1">
      <c r="A77" s="18"/>
      <c r="B77" s="167"/>
      <c r="C77" s="167"/>
      <c r="D77" s="165"/>
      <c r="E77" s="165"/>
      <c r="F77" s="165"/>
      <c r="G77" s="165"/>
      <c r="H77" s="166"/>
      <c r="I77" s="166"/>
      <c r="J77" s="166"/>
      <c r="K77" s="165"/>
      <c r="L77" s="165"/>
      <c r="M77" s="1"/>
    </row>
    <row r="78" spans="1:13" ht="20.100000000000001" customHeight="1">
      <c r="A78" s="18"/>
      <c r="B78" s="167"/>
      <c r="C78" s="167"/>
      <c r="D78" s="165"/>
      <c r="E78" s="165"/>
      <c r="F78" s="165"/>
      <c r="G78" s="165"/>
      <c r="H78" s="166"/>
      <c r="I78" s="166"/>
      <c r="J78" s="166"/>
      <c r="K78" s="165"/>
      <c r="L78" s="165"/>
      <c r="M78" s="1"/>
    </row>
    <row r="79" spans="1:13" ht="19.5" customHeight="1">
      <c r="A79" s="18"/>
      <c r="B79" s="167"/>
      <c r="C79" s="167"/>
      <c r="D79" s="165"/>
      <c r="E79" s="165"/>
      <c r="F79" s="165"/>
      <c r="G79" s="165"/>
      <c r="H79" s="166"/>
      <c r="I79" s="166"/>
      <c r="J79" s="166"/>
      <c r="K79" s="165"/>
      <c r="L79" s="165"/>
      <c r="M79" s="1"/>
    </row>
    <row r="80" spans="1:13" ht="19.5" customHeight="1">
      <c r="A80" s="18"/>
      <c r="B80" s="18"/>
      <c r="C80" s="67"/>
      <c r="D80" s="18"/>
      <c r="E80" s="18"/>
      <c r="F80" s="18"/>
      <c r="G80" s="18"/>
      <c r="H80" s="18"/>
      <c r="I80" s="18"/>
      <c r="J80" s="18"/>
      <c r="K80" s="18"/>
      <c r="L80" s="18"/>
    </row>
    <row r="81" spans="1:12">
      <c r="A81" s="18"/>
      <c r="B81" s="18"/>
      <c r="C81" s="67"/>
      <c r="D81" s="18"/>
      <c r="E81" s="18"/>
      <c r="F81" s="18"/>
      <c r="G81" s="18"/>
      <c r="H81" s="18"/>
      <c r="I81" s="18"/>
      <c r="J81" s="18"/>
      <c r="K81" s="18"/>
      <c r="L81" s="18"/>
    </row>
  </sheetData>
  <mergeCells count="115">
    <mergeCell ref="A3:L3"/>
    <mergeCell ref="E6:F6"/>
    <mergeCell ref="E7:F7"/>
    <mergeCell ref="E8:F8"/>
    <mergeCell ref="B11:C11"/>
    <mergeCell ref="D11:L11"/>
    <mergeCell ref="C25:D25"/>
    <mergeCell ref="J25:L25"/>
    <mergeCell ref="B26:M26"/>
    <mergeCell ref="B12:C12"/>
    <mergeCell ref="B28:L28"/>
    <mergeCell ref="G30:L30"/>
    <mergeCell ref="K34:L34"/>
    <mergeCell ref="D34:G34"/>
    <mergeCell ref="B13:C13"/>
    <mergeCell ref="D13:L13"/>
    <mergeCell ref="C19:L19"/>
    <mergeCell ref="C21:L21"/>
    <mergeCell ref="B23:C23"/>
    <mergeCell ref="D23:F23"/>
    <mergeCell ref="B39:C39"/>
    <mergeCell ref="B40:C40"/>
    <mergeCell ref="B41:C41"/>
    <mergeCell ref="D41:K41"/>
    <mergeCell ref="B42:C42"/>
    <mergeCell ref="D42:K42"/>
    <mergeCell ref="F35:L35"/>
    <mergeCell ref="B32:C32"/>
    <mergeCell ref="B37:C37"/>
    <mergeCell ref="D37:F37"/>
    <mergeCell ref="G37:H37"/>
    <mergeCell ref="B38:C38"/>
    <mergeCell ref="D38:F38"/>
    <mergeCell ref="G38:H38"/>
    <mergeCell ref="B43:M43"/>
    <mergeCell ref="C52:L52"/>
    <mergeCell ref="C53:L53"/>
    <mergeCell ref="C54:L54"/>
    <mergeCell ref="B57:C57"/>
    <mergeCell ref="B59:C59"/>
    <mergeCell ref="D59:E59"/>
    <mergeCell ref="F59:G59"/>
    <mergeCell ref="H59:J59"/>
    <mergeCell ref="K59:L59"/>
    <mergeCell ref="H62:I62"/>
    <mergeCell ref="K62:L62"/>
    <mergeCell ref="F63:G63"/>
    <mergeCell ref="H63:I63"/>
    <mergeCell ref="K63:L63"/>
    <mergeCell ref="D64:E65"/>
    <mergeCell ref="F64:G64"/>
    <mergeCell ref="H64:I64"/>
    <mergeCell ref="K64:L64"/>
    <mergeCell ref="F65:G65"/>
    <mergeCell ref="D62:E63"/>
    <mergeCell ref="F62:G62"/>
    <mergeCell ref="K72:L72"/>
    <mergeCell ref="F73:G73"/>
    <mergeCell ref="D70:E71"/>
    <mergeCell ref="F70:G70"/>
    <mergeCell ref="H73:J73"/>
    <mergeCell ref="K73:L73"/>
    <mergeCell ref="H65:I65"/>
    <mergeCell ref="K65:L65"/>
    <mergeCell ref="B67:C67"/>
    <mergeCell ref="D67:E67"/>
    <mergeCell ref="F67:G67"/>
    <mergeCell ref="H67:J67"/>
    <mergeCell ref="K67:L67"/>
    <mergeCell ref="B60:C65"/>
    <mergeCell ref="D60:E61"/>
    <mergeCell ref="F60:G60"/>
    <mergeCell ref="H60:I60"/>
    <mergeCell ref="K60:L60"/>
    <mergeCell ref="F61:G61"/>
    <mergeCell ref="H61:I61"/>
    <mergeCell ref="K61:L61"/>
    <mergeCell ref="B68:C73"/>
    <mergeCell ref="D68:E69"/>
    <mergeCell ref="F68:G68"/>
    <mergeCell ref="H68:J68"/>
    <mergeCell ref="K68:L68"/>
    <mergeCell ref="F69:G69"/>
    <mergeCell ref="H69:J69"/>
    <mergeCell ref="K69:L69"/>
    <mergeCell ref="D78:E79"/>
    <mergeCell ref="F78:G78"/>
    <mergeCell ref="H78:J78"/>
    <mergeCell ref="K78:L78"/>
    <mergeCell ref="F79:G79"/>
    <mergeCell ref="H79:J79"/>
    <mergeCell ref="K79:L79"/>
    <mergeCell ref="D76:E77"/>
    <mergeCell ref="H70:J70"/>
    <mergeCell ref="K70:L70"/>
    <mergeCell ref="F71:G71"/>
    <mergeCell ref="H71:J71"/>
    <mergeCell ref="K71:L71"/>
    <mergeCell ref="D72:E73"/>
    <mergeCell ref="F72:G72"/>
    <mergeCell ref="H72:J72"/>
    <mergeCell ref="F76:G76"/>
    <mergeCell ref="H76:J76"/>
    <mergeCell ref="K76:L76"/>
    <mergeCell ref="F77:G77"/>
    <mergeCell ref="H77:J77"/>
    <mergeCell ref="K77:L77"/>
    <mergeCell ref="B74:C79"/>
    <mergeCell ref="D74:E75"/>
    <mergeCell ref="F74:G74"/>
    <mergeCell ref="H74:J74"/>
    <mergeCell ref="K74:L74"/>
    <mergeCell ref="F75:G75"/>
    <mergeCell ref="H75:J75"/>
    <mergeCell ref="K75:L75"/>
  </mergeCells>
  <phoneticPr fontId="2"/>
  <dataValidations count="2">
    <dataValidation type="list" allowBlank="1" showInputMessage="1" showErrorMessage="1" sqref="H27 E27 E30 D32">
      <formula1>$AA$9</formula1>
    </dataValidation>
    <dataValidation type="list" allowBlank="1" showInputMessage="1" showErrorMessage="1" sqref="H25 E25 B25 F15:F16 B15:B16 J15:J16 B30">
      <formula1>$AA$9:$AA$33</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2023-12-15T04:06:34Z</cp:lastPrinted>
  <dcterms:created xsi:type="dcterms:W3CDTF">2022-09-20T08:43:36Z</dcterms:created>
  <dcterms:modified xsi:type="dcterms:W3CDTF">2023-12-20T09:01:06Z</dcterms:modified>
</cp:coreProperties>
</file>